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00" windowHeight="7660" tabRatio="864" firstSheet="1" activeTab="1"/>
  </bookViews>
  <sheets>
    <sheet name="Old SOA" sheetId="1" state="hidden" r:id="rId1"/>
    <sheet name="Annex B GAM Budget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A">'[1]SF 1411'!#REF!</definedName>
    <definedName name="__1_0__123Grap" hidden="1">#REF!</definedName>
    <definedName name="__2DAI_1">#N/A</definedName>
    <definedName name="__3FEE">#N/A</definedName>
    <definedName name="__AFP1">#N/A</definedName>
    <definedName name="__AFP2">#N/A</definedName>
    <definedName name="__AFP3">#N/A</definedName>
    <definedName name="__AFP4">#N/A</definedName>
    <definedName name="__AMP1">#N/A</definedName>
    <definedName name="__AMP2">#N/A</definedName>
    <definedName name="__AMP3">#N/A</definedName>
    <definedName name="__AMP4">#N/A</definedName>
    <definedName name="__DAI4">#N/A</definedName>
    <definedName name="__EES1">#N/A</definedName>
    <definedName name="__EES2">#N/A</definedName>
    <definedName name="__EES3">#N/A</definedName>
    <definedName name="__EES4">#N/A</definedName>
    <definedName name="__EXT1">#N/A</definedName>
    <definedName name="__EXT2">#N/A</definedName>
    <definedName name="__EXT3">#N/A</definedName>
    <definedName name="__EXT4">#N/A</definedName>
    <definedName name="__FCP1">#N/A</definedName>
    <definedName name="__FCP2">#N/A</definedName>
    <definedName name="__FCP3">#N/A</definedName>
    <definedName name="__FCP4">#N/A</definedName>
    <definedName name="__FRI1">#N/A</definedName>
    <definedName name="__FRI4">#N/A</definedName>
    <definedName name="__HRA1">#N/A</definedName>
    <definedName name="__HRA2">#N/A</definedName>
    <definedName name="__HRA3">#N/A</definedName>
    <definedName name="__HRA4">#N/A</definedName>
    <definedName name="__inf1">#REF!</definedName>
    <definedName name="__LT4">'[3]Parameters'!$B$40</definedName>
    <definedName name="__ODC1">#N/A</definedName>
    <definedName name="__ODC2">#N/A</definedName>
    <definedName name="__POL1">#N/A</definedName>
    <definedName name="__POL2">#N/A</definedName>
    <definedName name="__POL3">#N/A</definedName>
    <definedName name="__POL4">#N/A</definedName>
    <definedName name="__TOT1">#N/A</definedName>
    <definedName name="__TOT2">#N/A</definedName>
    <definedName name="__TRV1">#N/A</definedName>
    <definedName name="__TRV2">#N/A</definedName>
    <definedName name="_1_0__123Grap" hidden="1">#REF!</definedName>
    <definedName name="_2DAI_1">#N/A</definedName>
    <definedName name="_3FEE">#N/A</definedName>
    <definedName name="_AFP1">#N/A</definedName>
    <definedName name="_AFP2">#N/A</definedName>
    <definedName name="_AFP3">#N/A</definedName>
    <definedName name="_AFP4">#N/A</definedName>
    <definedName name="_AMP1">#N/A</definedName>
    <definedName name="_AMP2">#N/A</definedName>
    <definedName name="_AMP3">#N/A</definedName>
    <definedName name="_AMP4">#N/A</definedName>
    <definedName name="_DAI4">#N/A</definedName>
    <definedName name="_EES1">#N/A</definedName>
    <definedName name="_EES2">#N/A</definedName>
    <definedName name="_EES3">#N/A</definedName>
    <definedName name="_EES4">#N/A</definedName>
    <definedName name="_EXT1">#N/A</definedName>
    <definedName name="_EXT2">#N/A</definedName>
    <definedName name="_EXT3">#N/A</definedName>
    <definedName name="_EXT4">#N/A</definedName>
    <definedName name="_FCP1">#N/A</definedName>
    <definedName name="_FCP2">#N/A</definedName>
    <definedName name="_FCP3">#N/A</definedName>
    <definedName name="_FCP4">#N/A</definedName>
    <definedName name="_FRI1">#N/A</definedName>
    <definedName name="_FRI4">#N/A</definedName>
    <definedName name="_hos1">'[2]Parameters'!$A$433</definedName>
    <definedName name="_hos10">'[2]Parameters'!$A$442</definedName>
    <definedName name="_hos11">'[2]Parameters'!$A$443</definedName>
    <definedName name="_hos12">'[2]Parameters'!$A$444</definedName>
    <definedName name="_hos13">'[2]Parameters'!$A$445</definedName>
    <definedName name="_hos14">'[2]Parameters'!$A$446</definedName>
    <definedName name="_hos15">'[2]Parameters'!$A$447</definedName>
    <definedName name="_hos16">'[2]Parameters'!$A$448</definedName>
    <definedName name="_hos17">'[2]Parameters'!$A$449</definedName>
    <definedName name="_hos18">'[2]Parameters'!$A$450</definedName>
    <definedName name="_hos19">'[2]Parameters'!$A$451</definedName>
    <definedName name="_hos2">'[2]Parameters'!$A$434</definedName>
    <definedName name="_hos20">'[2]Parameters'!$A$452</definedName>
    <definedName name="_hos21">'[2]Parameters'!$A$453</definedName>
    <definedName name="_hos3">'[2]Parameters'!$A$435</definedName>
    <definedName name="_hos4">'[2]Parameters'!$A$436</definedName>
    <definedName name="_hos5">'[2]Parameters'!$A$437</definedName>
    <definedName name="_hos6">'[2]Parameters'!$A$438</definedName>
    <definedName name="_hos7">'[2]Parameters'!$A$439</definedName>
    <definedName name="_hos8">'[2]Parameters'!$A$440</definedName>
    <definedName name="_hos9">'[2]Parameters'!$A$441</definedName>
    <definedName name="_HRA1">#N/A</definedName>
    <definedName name="_HRA2">#N/A</definedName>
    <definedName name="_HRA3">#N/A</definedName>
    <definedName name="_HRA4">#N/A</definedName>
    <definedName name="_inf1">#REF!</definedName>
    <definedName name="_Key1" hidden="1">#REF!</definedName>
    <definedName name="_key2" hidden="1">#REF!</definedName>
    <definedName name="_LT4">'[3]Parameters'!$B$40</definedName>
    <definedName name="_ODC1">#N/A</definedName>
    <definedName name="_ODC2">#N/A</definedName>
    <definedName name="_Order1" hidden="1">255</definedName>
    <definedName name="_Order2" hidden="1">255</definedName>
    <definedName name="_POL1">#N/A</definedName>
    <definedName name="_POL2">#N/A</definedName>
    <definedName name="_POL3">#N/A</definedName>
    <definedName name="_POL4">#N/A</definedName>
    <definedName name="_Sort" hidden="1">#REF!</definedName>
    <definedName name="_sort1" hidden="1">#REF!</definedName>
    <definedName name="_sub10">'[2]Parameters'!$H$26</definedName>
    <definedName name="_tcn1">'[2]Parameters'!$A$117</definedName>
    <definedName name="_tcn10">'[2]Parameters'!$A$126</definedName>
    <definedName name="_tcn2">'[2]Parameters'!$A$118</definedName>
    <definedName name="_tcn3">'[2]Parameters'!$A$119</definedName>
    <definedName name="_tcn4">'[2]Parameters'!$A$120</definedName>
    <definedName name="_tcn5">'[2]Parameters'!$A$121</definedName>
    <definedName name="_tcn6">'[2]Parameters'!$A$122</definedName>
    <definedName name="_tcn7">'[2]Parameters'!$A$123</definedName>
    <definedName name="_tcn8">'[2]Parameters'!$A$124</definedName>
    <definedName name="_tcn9">'[2]Parameters'!$A$125</definedName>
    <definedName name="_TOT1">#N/A</definedName>
    <definedName name="_TOT2">#N/A</definedName>
    <definedName name="_TRV1">#N/A</definedName>
    <definedName name="_TRV2">#N/A</definedName>
    <definedName name="_us1">'[2]Parameters'!$A$39</definedName>
    <definedName name="_us10">'[2]Parameters'!$A$48</definedName>
    <definedName name="_us11">'[2]Parameters'!$A$49</definedName>
    <definedName name="_us12">'[2]Parameters'!$A$50</definedName>
    <definedName name="_us13">'[2]Parameters'!$A$51</definedName>
    <definedName name="_us14">'[2]Parameters'!$A$52</definedName>
    <definedName name="_us15">'[2]Parameters'!$A$53</definedName>
    <definedName name="_us16">'[2]Parameters'!$A$54</definedName>
    <definedName name="_us17">'[2]Parameters'!$A$55</definedName>
    <definedName name="_us18">'[2]Parameters'!$A$56</definedName>
    <definedName name="_us19">'[2]Parameters'!$A$57</definedName>
    <definedName name="_us2">'[2]Parameters'!$A$40</definedName>
    <definedName name="_us20">'[2]Parameters'!$A$58</definedName>
    <definedName name="_us21">'[2]Parameters'!$A$59</definedName>
    <definedName name="_us22">'[2]Parameters'!$A$60</definedName>
    <definedName name="_us23">'[2]Parameters'!$A$61</definedName>
    <definedName name="_us24">'[2]Parameters'!$A$62</definedName>
    <definedName name="_us25">'[2]Parameters'!$A$63</definedName>
    <definedName name="_us26">'[2]Parameters'!$A$64</definedName>
    <definedName name="_us27">'[2]Parameters'!$A$65</definedName>
    <definedName name="_us28">'[2]Parameters'!$A$66</definedName>
    <definedName name="_us29">'[2]Parameters'!$A$67</definedName>
    <definedName name="_us3">'[2]Parameters'!$A$41</definedName>
    <definedName name="_us30">'[2]Parameters'!$A$68</definedName>
    <definedName name="_us31">'[2]Parameters'!$A$69</definedName>
    <definedName name="_us32">'[2]Parameters'!$A$70</definedName>
    <definedName name="_us33">'[2]Parameters'!$A$71</definedName>
    <definedName name="_us34">'[2]Parameters'!$A$72</definedName>
    <definedName name="_us35">'[2]Parameters'!$A$73</definedName>
    <definedName name="_us36">'[2]Parameters'!$A$74</definedName>
    <definedName name="_us37">'[2]Parameters'!$A$75</definedName>
    <definedName name="_us38">'[2]Parameters'!$A$76</definedName>
    <definedName name="_us39">'[2]Parameters'!$A$77</definedName>
    <definedName name="_us4">'[2]Parameters'!$A$42</definedName>
    <definedName name="_us40">'[2]Parameters'!$A$78</definedName>
    <definedName name="_us41">'[2]Parameters'!$A$79</definedName>
    <definedName name="_us42">'[2]Parameters'!$A$80</definedName>
    <definedName name="_us43">'[2]Parameters'!$A$81</definedName>
    <definedName name="_us44">'[2]Parameters'!$A$82</definedName>
    <definedName name="_us45">'[2]Parameters'!$A$83</definedName>
    <definedName name="_us46">'[2]Parameters'!$A$84</definedName>
    <definedName name="_us47">'[2]Parameters'!$A$85</definedName>
    <definedName name="_us48">'[2]Parameters'!$A$86</definedName>
    <definedName name="_us49">'[2]Parameters'!$A$87</definedName>
    <definedName name="_us5">'[2]Parameters'!$A$43</definedName>
    <definedName name="_us50">'[2]Parameters'!$A$88</definedName>
    <definedName name="_us51">'[2]Parameters'!$A$89</definedName>
    <definedName name="_us52">'[2]Parameters'!$A$90</definedName>
    <definedName name="_us53">'[2]Parameters'!$A$91</definedName>
    <definedName name="_us54">'[2]Parameters'!$A$92</definedName>
    <definedName name="_us55">'[2]Parameters'!$A$93</definedName>
    <definedName name="_us56">'[2]Parameters'!$A$94</definedName>
    <definedName name="_us57">'[2]Parameters'!$A$95</definedName>
    <definedName name="_us58">'[2]Parameters'!$A$96</definedName>
    <definedName name="_us59">'[2]Parameters'!$A$97</definedName>
    <definedName name="_us6">'[2]Parameters'!$A$44</definedName>
    <definedName name="_us60">'[2]Parameters'!$A$98</definedName>
    <definedName name="_us61">'[2]Parameters'!$A$99</definedName>
    <definedName name="_us62">'[2]Parameters'!$A$100</definedName>
    <definedName name="_us63">'[2]Parameters'!$A$101</definedName>
    <definedName name="_us64">'[2]Parameters'!$A$102</definedName>
    <definedName name="_us65">'[2]Parameters'!$A$103</definedName>
    <definedName name="_us66">'[2]Parameters'!$A$104</definedName>
    <definedName name="_us67">'[2]Parameters'!$A$105</definedName>
    <definedName name="_us68">'[2]Parameters'!$A$106</definedName>
    <definedName name="_us69">'[2]Parameters'!$A$107</definedName>
    <definedName name="_us7">'[2]Parameters'!$A$45</definedName>
    <definedName name="_us70">'[2]Parameters'!$A$108</definedName>
    <definedName name="_us71">'[2]Parameters'!$A$109</definedName>
    <definedName name="_us72">'[2]Parameters'!$A$110</definedName>
    <definedName name="_us73">'[2]Parameters'!$A$111</definedName>
    <definedName name="_us74">'[2]Parameters'!$A$112</definedName>
    <definedName name="_us75">'[2]Parameters'!$A$113</definedName>
    <definedName name="_us8">'[2]Parameters'!$A$46</definedName>
    <definedName name="_us9">'[2]Parameters'!$A$47</definedName>
    <definedName name="Abbiz51">'[4]RATES'!#REF!</definedName>
    <definedName name="Abbiz52">'[4]RATES'!#REF!</definedName>
    <definedName name="ABT">#N/A</definedName>
    <definedName name="ACT">#N/A</definedName>
    <definedName name="Agbiz11">'[4]RATES'!#REF!</definedName>
    <definedName name="Agbiz12">'[4]RATES'!#REF!</definedName>
    <definedName name="Agbiz13">'[4]RATES'!#REF!</definedName>
    <definedName name="Agbiz41">'[4]RATES'!#REF!</definedName>
    <definedName name="Agbiz42">'[4]RATES'!#REF!</definedName>
    <definedName name="Agbiz43">'[4]RATES'!#REF!</definedName>
    <definedName name="Agbiz51">'[4]RATES'!#REF!</definedName>
    <definedName name="Agbiz52">'[4]RATES'!#REF!</definedName>
    <definedName name="Agbiz53">'[4]RATES'!#REF!</definedName>
    <definedName name="AIDMAX">'[5]Parameters'!$B$8</definedName>
    <definedName name="Airfare_Consultants">#REF!</definedName>
    <definedName name="Airfare_Homeleave">#REF!</definedName>
    <definedName name="airshipment">'[6]Sheet1'!$C$41</definedName>
    <definedName name="Allowances">'[7]INPUTS Year 1'!$A$96:$A$96</definedName>
    <definedName name="ASI_Dec_1">#REF!</definedName>
    <definedName name="ASI_Dec_2">#REF!</definedName>
    <definedName name="ASI_Dec_3">#REF!</definedName>
    <definedName name="ASI_Dec_4">#REF!</definedName>
    <definedName name="ASI_Dec_5">#REF!</definedName>
    <definedName name="ASI_May_1">#REF!</definedName>
    <definedName name="ASI_May_2">#REF!</definedName>
    <definedName name="ASI_May_3">#REF!</definedName>
    <definedName name="ASI_May_4">#REF!</definedName>
    <definedName name="ASI_May_5">#REF!</definedName>
    <definedName name="ASI_Nov_1">#REF!</definedName>
    <definedName name="ASI_Nov_2">#REF!</definedName>
    <definedName name="ASI_nov_3">#REF!</definedName>
    <definedName name="ASI_Nov_4">#REF!</definedName>
    <definedName name="ASI_Nov_5">#REF!</definedName>
    <definedName name="ASU">#N/A</definedName>
    <definedName name="AWI_FACTOR_OPTION_YR1">'[8]INDIRECTS'!#REF!</definedName>
    <definedName name="AWI_FACTOR_OPTION_YR2">'[8]INDIRECTS'!#REF!</definedName>
    <definedName name="AWI_FACTOR_OPTION_YR3">'[8]INDIRECTS'!#REF!</definedName>
    <definedName name="AWI_FACTOR_OPTION_YR4">'[8]INDIRECTS'!#REF!</definedName>
    <definedName name="AWI_FACTOR_TABLE">'[8]INDIRECTS'!#REF!</definedName>
    <definedName name="AWU_FACTOR_OPTION_YR1B">'[8]INDIRECTS'!#REF!</definedName>
    <definedName name="BI">'[9]Assumptions'!$H$12</definedName>
    <definedName name="bkodc">'[6]Sheet1'!$C$32</definedName>
    <definedName name="BRANTRAV">#REF!</definedName>
    <definedName name="Budget_years">#REF!</definedName>
    <definedName name="capital">'[5]Parameters'!$B$35</definedName>
    <definedName name="CCN">#N/A</definedName>
    <definedName name="CCN_Disount">#REF!</definedName>
    <definedName name="Chart_of_accounts">#REF!</definedName>
    <definedName name="CI">'[3]Parameters'!$B$3</definedName>
    <definedName name="CII">'[6]Sheet1'!$C$13</definedName>
    <definedName name="clin1">'[2]Parameters'!$B$10</definedName>
    <definedName name="clin2">'[2]Parameters'!$B$11</definedName>
    <definedName name="clin3">'[2]Parameters'!$B$12</definedName>
    <definedName name="clin4">'[2]Parameters'!$B$13</definedName>
    <definedName name="clin5">'[2]Parameters'!$B$14</definedName>
    <definedName name="Composite_Indirect_Rates_Year_1">'[8]INDIRECTS'!$T$3:$Y$15</definedName>
    <definedName name="Composite_Indirect_Rates_Year_2">'[8]INDIRECTS'!#REF!</definedName>
    <definedName name="Composite_Indirect_Rates_Year_3">'[8]INDIRECTS'!#REF!</definedName>
    <definedName name="Composite_Indirect_Rates_Year_4">'[8]INDIRECTS'!#REF!</definedName>
    <definedName name="Composite_Indirect_Rates_Year_5">'[8]INDIRECTS'!#REF!</definedName>
    <definedName name="Cons">'[4]RATES'!#REF!</definedName>
    <definedName name="CONSULT">#N/A</definedName>
    <definedName name="consumables">'[6]Sheet1'!$C$42</definedName>
    <definedName name="COOPERATIVE_LEAGUE_OF_THE_USA">#REF!</definedName>
    <definedName name="Cost_Elements">'[8]INDIRECTS'!$T$2:$Y$2</definedName>
    <definedName name="COSTS">#N/A</definedName>
    <definedName name="COUNTRY">#N/A</definedName>
    <definedName name="CTS">#N/A</definedName>
    <definedName name="currency2">#REF!</definedName>
    <definedName name="CurrencyCode">#REF!</definedName>
    <definedName name="Cut">#REF!</definedName>
    <definedName name="DAI">#N/A</definedName>
    <definedName name="daiInd">1.4*1.5*1.09</definedName>
    <definedName name="danger">'[2]Parameters'!$B$522</definedName>
    <definedName name="Dartotalpd">'[5]Parameters'!$B$29</definedName>
    <definedName name="Date">#REF!</definedName>
    <definedName name="Days">'[4]RATES'!#REF!</definedName>
    <definedName name="daysinKabul">'[2]Parameters'!$B$512</definedName>
    <definedName name="daysinPeshawar">'[2]Parameters'!$B$514</definedName>
    <definedName name="daysinTravel">'[2]Parameters'!$B$515</definedName>
    <definedName name="daysoutKabul">'[2]Parameters'!$B$513</definedName>
    <definedName name="dayspertrip">'[9]Assumptions'!$D$30</definedName>
    <definedName name="DBA">'[5]Parameters'!$B$12</definedName>
    <definedName name="discCCN">0.77</definedName>
    <definedName name="discCCNLT">(1-0)</definedName>
    <definedName name="discCCNst">(1-0.75)</definedName>
    <definedName name="discExpat">0.15</definedName>
    <definedName name="DON">#N/A</definedName>
    <definedName name="ed6_8">'[2]Parameters'!$B$526</definedName>
    <definedName name="ed9_12">'[2]Parameters'!$B$527</definedName>
    <definedName name="edk_5">'[2]Parameters'!$B$525</definedName>
    <definedName name="END">#N/A</definedName>
    <definedName name="esc">0.035</definedName>
    <definedName name="EXC">#REF!</definedName>
    <definedName name="Exchange">#REF!</definedName>
    <definedName name="ExchangeRate">#REF!</definedName>
    <definedName name="Expat_Discount">#REF!</definedName>
    <definedName name="Expat_Fringe">#REF!</definedName>
    <definedName name="expatsalinc">'[6]Sheet1'!$C$7</definedName>
    <definedName name="expatsttasal">'[6]Sheet1'!$C$29</definedName>
    <definedName name="FB">#REF!</definedName>
    <definedName name="FB_T">#REF!</definedName>
    <definedName name="FCCM_GA">#REF!</definedName>
    <definedName name="FCCM_lab">#REF!</definedName>
    <definedName name="FCCM_MSE">#REF!</definedName>
    <definedName name="FCCM_Office">#REF!</definedName>
    <definedName name="FCCM_OfficeOther">#REF!</definedName>
    <definedName name="FDRs">#REF!</definedName>
    <definedName name="FEDEX">#REF!</definedName>
    <definedName name="FEE">#N/A</definedName>
    <definedName name="Firms">#REF!</definedName>
    <definedName name="Fixed_Fee">#REF!</definedName>
    <definedName name="FMI">#N/A</definedName>
    <definedName name="FPMSA">#N/A</definedName>
    <definedName name="fringe">0.405</definedName>
    <definedName name="fringedir">'[2]Parameters'!$B$488</definedName>
    <definedName name="FTE_All">#REF!</definedName>
    <definedName name="FTE_M">#REF!</definedName>
    <definedName name="FTE_Y">#REF!</definedName>
    <definedName name="FTE_Year1">#REF!</definedName>
    <definedName name="FTE_Year2">#REF!</definedName>
    <definedName name="FTE_Year3">#REF!</definedName>
    <definedName name="FTE_Year4">#REF!</definedName>
    <definedName name="FTE_Year5">#REF!</definedName>
    <definedName name="Full_time_Regular_Query">#REF!</definedName>
    <definedName name="ga">0.091</definedName>
    <definedName name="GandA_by_firm">#REF!</definedName>
    <definedName name="Grand_Total">'[10]Schedule Items-Labor'!#REF!</definedName>
    <definedName name="grantfee">0.02</definedName>
    <definedName name="GRP">#REF!</definedName>
    <definedName name="guard">'[6]Sheet1'!$C$46</definedName>
    <definedName name="heading">#N/A</definedName>
    <definedName name="hhehandling">'[6]Sheet1'!$C$40</definedName>
    <definedName name="hheorigin">'[6]Sheet1'!$C$39</definedName>
    <definedName name="hheshipment">'[6]Sheet1'!$C$37</definedName>
    <definedName name="hhestorage">'[6]Sheet1'!$C$38</definedName>
    <definedName name="HIID1">#N/A</definedName>
    <definedName name="HIID4">#N/A</definedName>
    <definedName name="HISTORY">#REF!</definedName>
    <definedName name="ho">'[2]Parameters'!$A$431</definedName>
    <definedName name="hos10co">'[2]Parameters'!$G$442</definedName>
    <definedName name="hos10name">'[2]Parameters'!$C$442</definedName>
    <definedName name="hos10sal1">'[2]Parameters'!$E$442</definedName>
    <definedName name="hos1co">'[2]Parameters'!$G$433</definedName>
    <definedName name="hos1name">'[2]Parameters'!$C$433</definedName>
    <definedName name="hos1sal1">'[2]Parameters'!$E$433</definedName>
    <definedName name="hos2co">'[2]Parameters'!$G$434</definedName>
    <definedName name="hos2name">'[2]Parameters'!$C$434</definedName>
    <definedName name="hos2sal1">'[2]Parameters'!$E$434</definedName>
    <definedName name="hos3co">'[2]Parameters'!$G$435</definedName>
    <definedName name="hos3name">'[2]Parameters'!$C$435</definedName>
    <definedName name="hos3sal1">'[2]Parameters'!$E$435</definedName>
    <definedName name="hos4co">'[2]Parameters'!$G$436</definedName>
    <definedName name="hos4name">'[2]Parameters'!$C$436</definedName>
    <definedName name="hos4sal1">'[2]Parameters'!$E$436</definedName>
    <definedName name="hos5co">'[2]Parameters'!$G$437</definedName>
    <definedName name="hos5name">'[2]Parameters'!$C$437</definedName>
    <definedName name="hos5sal1">'[2]Parameters'!$E$437</definedName>
    <definedName name="hos6co">'[2]Parameters'!$G$438</definedName>
    <definedName name="hos6name">'[2]Parameters'!$C$438</definedName>
    <definedName name="hos6sal1">'[2]Parameters'!$E$438</definedName>
    <definedName name="hos7co">'[2]Parameters'!$G$439</definedName>
    <definedName name="hos7name">'[2]Parameters'!$C$439</definedName>
    <definedName name="hos7sal1">'[2]Parameters'!$E$439</definedName>
    <definedName name="hos8co">'[2]Parameters'!$G$440</definedName>
    <definedName name="hos8name">'[2]Parameters'!$C$440</definedName>
    <definedName name="hos8sal1">'[2]Parameters'!$E$440</definedName>
    <definedName name="hos9co">'[2]Parameters'!$G$441</definedName>
    <definedName name="hos9name">'[2]Parameters'!$C$441</definedName>
    <definedName name="hos9sal1">'[2]Parameters'!$E$441</definedName>
    <definedName name="hosco11">'[2]Parameters'!$G$443</definedName>
    <definedName name="hosco12">'[2]Parameters'!$G$444</definedName>
    <definedName name="hosco13">'[2]Parameters'!$G$445</definedName>
    <definedName name="hosco14">'[2]Parameters'!$G$446</definedName>
    <definedName name="hosco15">'[2]Parameters'!$G$447</definedName>
    <definedName name="hosco16">'[2]Parameters'!$G$448</definedName>
    <definedName name="hosco17">'[2]Parameters'!$G$449</definedName>
    <definedName name="hosco18">'[2]Parameters'!$G$450</definedName>
    <definedName name="hosco19">'[2]Parameters'!$G$451</definedName>
    <definedName name="hosco20">'[2]Parameters'!$G$452</definedName>
    <definedName name="hosco21">'[2]Parameters'!$G$453</definedName>
    <definedName name="hosjob1">'[2]Parameters'!$I$433</definedName>
    <definedName name="hosjob10">'[2]Parameters'!$I$442</definedName>
    <definedName name="hosjob2">'[2]Parameters'!$I$434</definedName>
    <definedName name="hosjob3">'[2]Parameters'!$I$435</definedName>
    <definedName name="hosjob4">'[2]Parameters'!$I$436</definedName>
    <definedName name="hosjob5">'[2]Parameters'!$I$437</definedName>
    <definedName name="hosjob6">'[2]Parameters'!$I$438</definedName>
    <definedName name="hosjob7">'[2]Parameters'!$I$439</definedName>
    <definedName name="hosjob8">'[2]Parameters'!$I$440</definedName>
    <definedName name="hosjob9">'[2]Parameters'!$I$441</definedName>
    <definedName name="hosname11">'[2]Parameters'!$C$443</definedName>
    <definedName name="hosname12">'[2]Parameters'!$C$444</definedName>
    <definedName name="hosname13">'[2]Parameters'!$C$445</definedName>
    <definedName name="hosname14">'[2]Parameters'!$C$446</definedName>
    <definedName name="hosname15">'[2]Parameters'!$C$447</definedName>
    <definedName name="hosname16">'[2]Parameters'!$C$448</definedName>
    <definedName name="hosname17">'[2]Parameters'!$C$449</definedName>
    <definedName name="hosname18">'[2]Parameters'!$C$450</definedName>
    <definedName name="hosname19">'[2]Parameters'!$C$451</definedName>
    <definedName name="hosname20">'[2]Parameters'!$C$452</definedName>
    <definedName name="hosname21">'[2]Parameters'!$C$453</definedName>
    <definedName name="hossal11">'[2]Parameters'!$E$443</definedName>
    <definedName name="hossal12">'[2]Parameters'!$E$444</definedName>
    <definedName name="hossal13">'[2]Parameters'!$E$445</definedName>
    <definedName name="hossal14">'[2]Parameters'!$E$446</definedName>
    <definedName name="hossal15">'[2]Parameters'!$E$447</definedName>
    <definedName name="hossal16">'[2]Parameters'!$E$448</definedName>
    <definedName name="hossal17">'[2]Parameters'!$E$449</definedName>
    <definedName name="hossal18">'[2]Parameters'!$E$450</definedName>
    <definedName name="hossal19">'[2]Parameters'!$E$451</definedName>
    <definedName name="hossal20">'[2]Parameters'!$E$452</definedName>
    <definedName name="hossal21">'[2]Parameters'!$E$453</definedName>
    <definedName name="hours_m">166.67</definedName>
    <definedName name="hours_y">1833</definedName>
    <definedName name="HQ_Fringe">#REF!</definedName>
    <definedName name="iff">0.0075</definedName>
    <definedName name="IMCC">#N/A</definedName>
    <definedName name="Indirect1">#REF!</definedName>
    <definedName name="inf">#REF!</definedName>
    <definedName name="Infl">'[5]Parameters'!$B$11</definedName>
    <definedName name="INFLATE">'[4]RATES'!#REF!</definedName>
    <definedName name="Inflation">#REF!</definedName>
    <definedName name="Insti11">'[4]RATES'!#REF!</definedName>
    <definedName name="Insti12">'[4]RATES'!#REF!</definedName>
    <definedName name="Insti13">'[4]RATES'!#REF!</definedName>
    <definedName name="Insti41">'[4]RATES'!#REF!</definedName>
    <definedName name="Insti42">'[4]RATES'!#REF!</definedName>
    <definedName name="Insti43">'[4]RATES'!#REF!</definedName>
    <definedName name="Insti51">'[4]RATES'!#REF!</definedName>
    <definedName name="Insti52">'[4]RATES'!#REF!</definedName>
    <definedName name="Insti53">'[4]RATES'!#REF!</definedName>
    <definedName name="INTERMIT">#N/A</definedName>
    <definedName name="ISTI1">#N/A</definedName>
    <definedName name="ISTI4">#N/A</definedName>
    <definedName name="ITE_Client">#REF!</definedName>
    <definedName name="ITE_Int">#REF!</definedName>
    <definedName name="ITE_lab">#REF!</definedName>
    <definedName name="ITE_Off">#REF!</definedName>
    <definedName name="ITE_OffOther">#REF!</definedName>
    <definedName name="ITE_on">#REF!</definedName>
    <definedName name="ITE_OnOther">#REF!</definedName>
    <definedName name="Labor">'[11]DAI Budget '!$A$12:$Y$63</definedName>
    <definedName name="Labor_Categories">#REF!</definedName>
    <definedName name="Labor_categories_and_levels">'[12]AMAP-MF'!$K$9:$K$33</definedName>
    <definedName name="Labor_category_and_level">'[13]AMAP-MF'!#REF!</definedName>
    <definedName name="Labor_Escalation">#REF!</definedName>
    <definedName name="Labor_Escalation_DPK">'[14]Assumptions'!$B$9</definedName>
    <definedName name="LABOR1">#N/A</definedName>
    <definedName name="LABOR2">#N/A</definedName>
    <definedName name="LBI">'[9]Assumptions'!$H$13</definedName>
    <definedName name="Local_Fringe">#REF!</definedName>
    <definedName name="localperdiem">'[9]Assumptions'!$B$40:$F$42</definedName>
    <definedName name="localsalinc">'[6]Sheet1'!$C$9</definedName>
    <definedName name="localtravel">'[9]Assumptions'!$G$36:$J$46</definedName>
    <definedName name="localtripfactor">'[6]Sheet1'!$C$20</definedName>
    <definedName name="LOE">#N/A</definedName>
    <definedName name="lqa">'[6]Sheet1'!$C$45</definedName>
    <definedName name="LQA2wf">'[5]Parameters'!$B$15</definedName>
    <definedName name="ltlp">'[2]Parameters'!$A$128</definedName>
    <definedName name="ltlp1">'[2]Parameters'!$A$130</definedName>
    <definedName name="ltlp10">'[2]Parameters'!$A$139</definedName>
    <definedName name="ltlp10co">'[2]Parameters'!$G$139</definedName>
    <definedName name="ltlp10name">'[2]Parameters'!$C$139</definedName>
    <definedName name="ltlp10sal1">'[2]Parameters'!$E$139</definedName>
    <definedName name="ltlp11">'[2]Parameters'!$A$140</definedName>
    <definedName name="ltlp11co">'[2]Parameters'!$G$140</definedName>
    <definedName name="ltlp11name">'[2]Parameters'!$C$140</definedName>
    <definedName name="ltlp11sal1">'[2]Parameters'!$E$140</definedName>
    <definedName name="ltlp12">'[2]Parameters'!$A$141</definedName>
    <definedName name="ltlp12co">'[2]Parameters'!$G$141</definedName>
    <definedName name="ltlp12name">'[2]Parameters'!$C$141</definedName>
    <definedName name="ltlp12sal1">'[2]Parameters'!$E$141</definedName>
    <definedName name="ltlp13">'[2]Parameters'!$A$142</definedName>
    <definedName name="ltlp13co">'[2]Parameters'!$G$142</definedName>
    <definedName name="ltlp13name">'[2]Parameters'!$C$142</definedName>
    <definedName name="ltlp13sal1">'[2]Parameters'!$E$142</definedName>
    <definedName name="ltlp14">'[2]Parameters'!$A$143</definedName>
    <definedName name="ltlp14co">'[2]Parameters'!$G$143</definedName>
    <definedName name="ltlp14name">'[2]Parameters'!$C$143</definedName>
    <definedName name="ltlp14sal1">'[2]Parameters'!$E$143</definedName>
    <definedName name="ltlp15">'[2]Parameters'!$A$144</definedName>
    <definedName name="ltlp15co">'[2]Parameters'!$G$144</definedName>
    <definedName name="ltlp15name">'[2]Parameters'!$C$144</definedName>
    <definedName name="ltlp15sal1">'[2]Parameters'!$E$144</definedName>
    <definedName name="ltlp16">'[2]Parameters'!$A$145</definedName>
    <definedName name="ltlp16co">'[2]Parameters'!$G$145</definedName>
    <definedName name="ltlp16name">'[2]Parameters'!$C$145</definedName>
    <definedName name="ltlp16sal1">'[2]Parameters'!$E$145</definedName>
    <definedName name="ltlp17">'[2]Parameters'!$A$146</definedName>
    <definedName name="ltlp17co">'[2]Parameters'!$G$146</definedName>
    <definedName name="ltlp17name">'[2]Parameters'!$C$146</definedName>
    <definedName name="ltlp17sal1">'[2]Parameters'!$E$146</definedName>
    <definedName name="ltlp18">'[2]Parameters'!$A$147</definedName>
    <definedName name="ltlp18co">'[2]Parameters'!$G$147</definedName>
    <definedName name="ltlp18name">'[2]Parameters'!$C$147</definedName>
    <definedName name="ltlp18sal1">'[2]Parameters'!$E$147</definedName>
    <definedName name="ltlp19">'[2]Parameters'!$A$148</definedName>
    <definedName name="ltlp19co">'[2]Parameters'!$G$148</definedName>
    <definedName name="ltlp19name">'[2]Parameters'!$C$148</definedName>
    <definedName name="ltlp19sal1">'[2]Parameters'!$E$148</definedName>
    <definedName name="ltlp1co">'[2]Parameters'!$G$130</definedName>
    <definedName name="ltlp1name">'[2]Parameters'!$C$130</definedName>
    <definedName name="ltlp1sal1">'[2]Parameters'!$E$130</definedName>
    <definedName name="ltlp2">'[2]Parameters'!$A$131</definedName>
    <definedName name="ltlp20">'[2]Parameters'!$A$149</definedName>
    <definedName name="ltlp20co">'[2]Parameters'!$G$149</definedName>
    <definedName name="ltlp20name">'[2]Parameters'!$C$149</definedName>
    <definedName name="ltlp20sal1">'[2]Parameters'!$E$149</definedName>
    <definedName name="ltlp21">'[2]Parameters'!$A$150</definedName>
    <definedName name="ltlp21co">'[2]Parameters'!$G$150</definedName>
    <definedName name="ltlp21name">'[2]Parameters'!$C$150</definedName>
    <definedName name="ltlp21sal1">'[2]Parameters'!$E$150</definedName>
    <definedName name="ltlp22">'[2]Parameters'!$A$151</definedName>
    <definedName name="ltlp22co">'[2]Parameters'!$G$151</definedName>
    <definedName name="ltlp22name">'[2]Parameters'!$C$151</definedName>
    <definedName name="ltlp22sal1">'[2]Parameters'!$E$151</definedName>
    <definedName name="ltlp23">'[2]Parameters'!$A$152</definedName>
    <definedName name="ltlp23co">'[2]Parameters'!$G$152</definedName>
    <definedName name="ltlp23name">'[2]Parameters'!$C$152</definedName>
    <definedName name="ltlp23sal1">'[2]Parameters'!$E$152</definedName>
    <definedName name="ltlp24">'[2]Parameters'!$A$153</definedName>
    <definedName name="ltlp24co">'[2]Parameters'!$G$153</definedName>
    <definedName name="ltlp24name">'[2]Parameters'!$C$153</definedName>
    <definedName name="ltlp24sal1">'[2]Parameters'!$E$153</definedName>
    <definedName name="ltlp25">'[2]Parameters'!$A$154</definedName>
    <definedName name="ltlp26">'[2]Parameters'!$A$155</definedName>
    <definedName name="ltlp27">'[2]Parameters'!$A$156</definedName>
    <definedName name="ltlp28">'[2]Parameters'!$A$157</definedName>
    <definedName name="ltlp29">'[2]Parameters'!$A$158</definedName>
    <definedName name="ltlp2co">'[2]Parameters'!$G$131</definedName>
    <definedName name="ltlp2name">'[2]Parameters'!$C$131</definedName>
    <definedName name="ltlp2sal1">'[2]Parameters'!$E$131</definedName>
    <definedName name="ltlp3">'[2]Parameters'!$A$132</definedName>
    <definedName name="ltlp30">'[2]Parameters'!$A$159</definedName>
    <definedName name="ltlp31">'[2]Parameters'!$A$160</definedName>
    <definedName name="ltlp32">'[2]Parameters'!$A$161</definedName>
    <definedName name="ltlp33">'[2]Parameters'!$A$162</definedName>
    <definedName name="ltlp34">'[2]Parameters'!$A$163</definedName>
    <definedName name="ltlp35">'[2]Parameters'!$A$164</definedName>
    <definedName name="ltlp36">'[2]Parameters'!$A$165</definedName>
    <definedName name="ltlp37">'[2]Parameters'!$A$166</definedName>
    <definedName name="ltlp38">'[2]Parameters'!$A$167</definedName>
    <definedName name="ltlp39">'[2]Parameters'!$A$168</definedName>
    <definedName name="ltlp3co">'[2]Parameters'!$G$132</definedName>
    <definedName name="ltlp3name">'[2]Parameters'!$C$132</definedName>
    <definedName name="ltlp3sal1">'[2]Parameters'!$E$132</definedName>
    <definedName name="ltlp4">'[2]Parameters'!$A$133</definedName>
    <definedName name="ltlp40">'[2]Parameters'!$A$169</definedName>
    <definedName name="ltlp41">'[2]Parameters'!$A$170</definedName>
    <definedName name="ltlp42">'[2]Parameters'!$A$171</definedName>
    <definedName name="ltlp43">'[2]Parameters'!$A$172</definedName>
    <definedName name="ltlp44">'[2]Parameters'!$A$173</definedName>
    <definedName name="ltlp45">'[2]Parameters'!$A$174</definedName>
    <definedName name="ltlp46">'[2]Parameters'!$A$175</definedName>
    <definedName name="ltlp47">'[2]Parameters'!$A$176</definedName>
    <definedName name="ltlp48">'[2]Parameters'!$A$177</definedName>
    <definedName name="ltlp49">'[2]Parameters'!$A$178</definedName>
    <definedName name="ltlp4co">'[2]Parameters'!$G$133</definedName>
    <definedName name="ltlp4name">'[2]Parameters'!$C$133</definedName>
    <definedName name="ltlp4sal1">'[2]Parameters'!$E$133</definedName>
    <definedName name="ltlp5">'[2]Parameters'!$A$134</definedName>
    <definedName name="ltlp50">'[2]Parameters'!$A$179</definedName>
    <definedName name="ltlp51">'[2]Parameters'!$A$180</definedName>
    <definedName name="ltlp52">'[2]Parameters'!$A$181</definedName>
    <definedName name="ltlp53">'[2]Parameters'!$A$182</definedName>
    <definedName name="ltlp54">'[2]Parameters'!$A$183</definedName>
    <definedName name="ltlp55">'[2]Parameters'!$A$184</definedName>
    <definedName name="ltlp56">'[2]Parameters'!$A$185</definedName>
    <definedName name="ltlp57">'[2]Parameters'!$A$186</definedName>
    <definedName name="ltlp58">'[2]Parameters'!$A$187</definedName>
    <definedName name="ltlp59">'[2]Parameters'!$A$188</definedName>
    <definedName name="ltlp5co">'[2]Parameters'!$G$134</definedName>
    <definedName name="ltlp5name">'[2]Parameters'!$C$134</definedName>
    <definedName name="ltlp5sal1">'[2]Parameters'!$E$134</definedName>
    <definedName name="ltlp6">'[2]Parameters'!$A$135</definedName>
    <definedName name="ltlp60">'[2]Parameters'!$A$189</definedName>
    <definedName name="ltlp61">'[2]Parameters'!$A$190</definedName>
    <definedName name="ltlp62">'[2]Parameters'!$A$191</definedName>
    <definedName name="ltlp63">'[2]Parameters'!$A$192</definedName>
    <definedName name="ltlp64">'[2]Parameters'!$A$193</definedName>
    <definedName name="ltlp65">'[2]Parameters'!$A$194</definedName>
    <definedName name="ltlp66">'[2]Parameters'!$A$195</definedName>
    <definedName name="ltlp67">'[2]Parameters'!$A$196</definedName>
    <definedName name="ltlp68">'[2]Parameters'!$A$197</definedName>
    <definedName name="ltlp69">'[2]Parameters'!$A$198</definedName>
    <definedName name="ltlp6co">'[2]Parameters'!$G$135</definedName>
    <definedName name="ltlp6name">'[2]Parameters'!$C$135</definedName>
    <definedName name="ltlp6sal1">'[2]Parameters'!$E$135</definedName>
    <definedName name="ltlp7">'[2]Parameters'!$A$136</definedName>
    <definedName name="ltlp70">'[2]Parameters'!$A$199</definedName>
    <definedName name="ltlp71">'[2]Parameters'!$A$200</definedName>
    <definedName name="ltlp72">'[2]Parameters'!$A$201</definedName>
    <definedName name="ltlp73">'[2]Parameters'!$A$202</definedName>
    <definedName name="ltlp74">'[2]Parameters'!$A$203</definedName>
    <definedName name="ltlp75">'[2]Parameters'!$A$204</definedName>
    <definedName name="ltlp76">'[2]Parameters'!$A$205</definedName>
    <definedName name="ltlp7co">'[2]Parameters'!$G$136</definedName>
    <definedName name="ltlp7name">'[2]Parameters'!$C$136</definedName>
    <definedName name="ltlp7sal1">'[2]Parameters'!$E$136</definedName>
    <definedName name="ltlp8">'[2]Parameters'!$A$137</definedName>
    <definedName name="ltlp8co">'[2]Parameters'!$G$137</definedName>
    <definedName name="ltlp8name">'[2]Parameters'!$C$137</definedName>
    <definedName name="ltlp8sal1">'[2]Parameters'!$E$137</definedName>
    <definedName name="ltlp9">'[2]Parameters'!$A$138</definedName>
    <definedName name="ltlp9co">'[2]Parameters'!$G$138</definedName>
    <definedName name="ltlp9name">'[2]Parameters'!$C$138</definedName>
    <definedName name="ltlp9sal1">'[2]Parameters'!$E$138</definedName>
    <definedName name="ltlpco25">'[2]Parameters'!$G$154</definedName>
    <definedName name="ltlpco26">'[2]Parameters'!$G$155</definedName>
    <definedName name="ltlpco27">'[2]Parameters'!$G$156</definedName>
    <definedName name="ltlpco28">'[2]Parameters'!$G$157</definedName>
    <definedName name="ltlpco29">'[2]Parameters'!$G$158</definedName>
    <definedName name="ltlpco30">'[2]Parameters'!$G$159</definedName>
    <definedName name="ltlpco31">'[2]Parameters'!$G$160</definedName>
    <definedName name="ltlpco32">'[2]Parameters'!$G$161</definedName>
    <definedName name="ltlpco33">'[2]Parameters'!$G$162</definedName>
    <definedName name="ltlpco34">'[2]Parameters'!$G$163</definedName>
    <definedName name="ltlpco35">'[2]Parameters'!$G$164</definedName>
    <definedName name="ltlpco36">'[2]Parameters'!$G$165</definedName>
    <definedName name="ltlpco37">'[2]Parameters'!$G$166</definedName>
    <definedName name="ltlpco38">'[2]Parameters'!$G$167</definedName>
    <definedName name="ltlpco39">'[2]Parameters'!$G$168</definedName>
    <definedName name="ltlpco40">'[2]Parameters'!$G$169</definedName>
    <definedName name="ltlpco41">'[2]Parameters'!$G$170</definedName>
    <definedName name="ltlpco42">'[2]Parameters'!$G$171</definedName>
    <definedName name="ltlpco43">'[2]Parameters'!$G$172</definedName>
    <definedName name="ltlpco44">'[2]Parameters'!$G$173</definedName>
    <definedName name="ltlpco45">'[2]Parameters'!$G$174</definedName>
    <definedName name="ltlpco46">'[2]Parameters'!$G$175</definedName>
    <definedName name="ltlpco47">'[2]Parameters'!$G$176</definedName>
    <definedName name="ltlpco48">'[2]Parameters'!$G$177</definedName>
    <definedName name="ltlpco49">'[2]Parameters'!$G$178</definedName>
    <definedName name="ltlpco50">'[2]Parameters'!$G$179</definedName>
    <definedName name="ltlpco51">'[2]Parameters'!$G$180</definedName>
    <definedName name="ltlpco52">'[2]Parameters'!$G$181</definedName>
    <definedName name="ltlpco53">'[2]Parameters'!$G$182</definedName>
    <definedName name="ltlpco54">'[2]Parameters'!$G$183</definedName>
    <definedName name="ltlpco55">'[2]Parameters'!$G$184</definedName>
    <definedName name="ltlpco56">'[2]Parameters'!$G$185</definedName>
    <definedName name="ltlpco57">'[2]Parameters'!$G$186</definedName>
    <definedName name="ltlpco58">'[2]Parameters'!$G$187</definedName>
    <definedName name="ltlpco59">'[2]Parameters'!$G$188</definedName>
    <definedName name="ltlpco60">'[2]Parameters'!$G$189</definedName>
    <definedName name="ltlpco61">'[2]Parameters'!$G$190</definedName>
    <definedName name="ltlpco62">'[2]Parameters'!$G$191</definedName>
    <definedName name="ltlpco63">'[2]Parameters'!$G$192</definedName>
    <definedName name="ltlpco64">'[2]Parameters'!$G$193</definedName>
    <definedName name="ltlpco65">'[2]Parameters'!$G$194</definedName>
    <definedName name="ltlpco66">'[2]Parameters'!$G$195</definedName>
    <definedName name="ltlpco67">'[2]Parameters'!$G$196</definedName>
    <definedName name="ltlpco68">'[2]Parameters'!$G$197</definedName>
    <definedName name="ltlpco69">'[2]Parameters'!$G$198</definedName>
    <definedName name="ltlpco70">'[2]Parameters'!$G$199</definedName>
    <definedName name="ltlpco71">'[2]Parameters'!$G$200</definedName>
    <definedName name="ltlpco72">'[2]Parameters'!$G$201</definedName>
    <definedName name="ltlpco73">'[2]Parameters'!$G$202</definedName>
    <definedName name="ltlpco74">'[2]Parameters'!$G$203</definedName>
    <definedName name="ltlpco75">'[2]Parameters'!$G$204</definedName>
    <definedName name="ltlpjob1">'[2]Parameters'!$I$130</definedName>
    <definedName name="ltlpjob10">'[2]Parameters'!$I$139</definedName>
    <definedName name="ltlpjob11">'[2]Parameters'!$I$140</definedName>
    <definedName name="ltlpjob12">'[2]Parameters'!$I$141</definedName>
    <definedName name="ltlpjob13">'[2]Parameters'!$I$142</definedName>
    <definedName name="ltlpjob14">'[2]Parameters'!$I$143</definedName>
    <definedName name="ltlpjob15">'[2]Parameters'!$I$144</definedName>
    <definedName name="ltlpjob16">'[2]Parameters'!$I$145</definedName>
    <definedName name="ltlpjob17">'[2]Parameters'!$I$146</definedName>
    <definedName name="ltlpjob18">'[2]Parameters'!$I$147</definedName>
    <definedName name="ltlpjob19">'[2]Parameters'!$I$148</definedName>
    <definedName name="ltlpjob2">'[2]Parameters'!$I$131</definedName>
    <definedName name="ltlpjob20">'[2]Parameters'!$I$149</definedName>
    <definedName name="ltlpjob21">'[2]Parameters'!$I$150</definedName>
    <definedName name="ltlpjob22">'[2]Parameters'!$I$151</definedName>
    <definedName name="ltlpjob23">'[2]Parameters'!$I$152</definedName>
    <definedName name="ltlpjob24">'[2]Parameters'!$I$153</definedName>
    <definedName name="ltlpjob25">'[2]Parameters'!$I$154</definedName>
    <definedName name="ltlpjob26">'[2]Parameters'!$I$155</definedName>
    <definedName name="ltlpjob27">'[2]Parameters'!$I$156</definedName>
    <definedName name="ltlpjob28">'[2]Parameters'!$I$157</definedName>
    <definedName name="ltlpjob29">'[2]Parameters'!$I$158</definedName>
    <definedName name="ltlpjob3">'[2]Parameters'!$I$132</definedName>
    <definedName name="ltlpjob30">'[2]Parameters'!$I$159</definedName>
    <definedName name="ltlpjob31">'[2]Parameters'!$I$160</definedName>
    <definedName name="ltlpjob32">'[2]Parameters'!$I$161</definedName>
    <definedName name="ltlpjob33">'[2]Parameters'!$I$162</definedName>
    <definedName name="ltlpjob34">'[2]Parameters'!$I$163</definedName>
    <definedName name="ltlpjob35">'[2]Parameters'!$I$164</definedName>
    <definedName name="ltlpjob36">'[2]Parameters'!$I$165</definedName>
    <definedName name="ltlpjob37">'[2]Parameters'!$I$166</definedName>
    <definedName name="ltlpjob38">'[2]Parameters'!$I$167</definedName>
    <definedName name="ltlpjob39">'[2]Parameters'!$I$168</definedName>
    <definedName name="ltlpjob4">'[2]Parameters'!$I$133</definedName>
    <definedName name="ltlpjob40">'[2]Parameters'!$I$169</definedName>
    <definedName name="ltlpjob41">'[2]Parameters'!$I$170</definedName>
    <definedName name="ltlpjob42">'[2]Parameters'!$I$171</definedName>
    <definedName name="ltlpjob43">'[2]Parameters'!$I$172</definedName>
    <definedName name="ltlpjob44">'[2]Parameters'!$I$173</definedName>
    <definedName name="ltlpjob45">'[2]Parameters'!$I$174</definedName>
    <definedName name="ltlpjob46">'[2]Parameters'!$I$175</definedName>
    <definedName name="ltlpjob47">'[2]Parameters'!$I$176</definedName>
    <definedName name="ltlpjob48">'[2]Parameters'!$I$177</definedName>
    <definedName name="ltlpjob49">'[2]Parameters'!$I$178</definedName>
    <definedName name="ltlpjob5">'[2]Parameters'!$I$134</definedName>
    <definedName name="ltlpjob50">'[2]Parameters'!$I$179</definedName>
    <definedName name="ltlpjob51">'[2]Parameters'!$I$180</definedName>
    <definedName name="ltlpjob52">'[2]Parameters'!$I$181</definedName>
    <definedName name="ltlpjob53">'[2]Parameters'!$I$182</definedName>
    <definedName name="ltlpjob54">'[2]Parameters'!$I$183</definedName>
    <definedName name="ltlpjob55">'[2]Parameters'!$I$184</definedName>
    <definedName name="ltlpjob56">'[2]Parameters'!$I$185</definedName>
    <definedName name="ltlpjob57">'[2]Parameters'!$I$186</definedName>
    <definedName name="ltlpjob58">'[2]Parameters'!$I$187</definedName>
    <definedName name="ltlpjob59">'[2]Parameters'!$I$188</definedName>
    <definedName name="ltlpjob6">'[2]Parameters'!$I$135</definedName>
    <definedName name="ltlpjob60">'[2]Parameters'!$I$189</definedName>
    <definedName name="ltlpjob61">'[2]Parameters'!$I$190</definedName>
    <definedName name="ltlpjob62">'[2]Parameters'!$I$191</definedName>
    <definedName name="ltlpjob63">'[2]Parameters'!$I$192</definedName>
    <definedName name="ltlpjob64">'[2]Parameters'!$I$193</definedName>
    <definedName name="ltlpjob65">'[2]Parameters'!$I$194</definedName>
    <definedName name="ltlpjob66">'[2]Parameters'!$I$195</definedName>
    <definedName name="ltlpjob67">'[2]Parameters'!$I$196</definedName>
    <definedName name="ltlpjob68">'[2]Parameters'!$I$197</definedName>
    <definedName name="ltlpjob69">'[2]Parameters'!$I$198</definedName>
    <definedName name="ltlpjob7">'[2]Parameters'!$I$136</definedName>
    <definedName name="ltlpjob70">'[2]Parameters'!$I$199</definedName>
    <definedName name="ltlpjob71">'[2]Parameters'!$I$200</definedName>
    <definedName name="ltlpjob72">'[2]Parameters'!$I$201</definedName>
    <definedName name="ltlpjob73">'[2]Parameters'!$I$202</definedName>
    <definedName name="ltlpjob74">'[2]Parameters'!$I$203</definedName>
    <definedName name="ltlpjob75">'[2]Parameters'!$I$204</definedName>
    <definedName name="ltlpjob8">'[2]Parameters'!$I$137</definedName>
    <definedName name="ltlpjob9">'[2]Parameters'!$I$138</definedName>
    <definedName name="ltlpname25">'[2]Parameters'!$C$154</definedName>
    <definedName name="ltlpname26">'[2]Parameters'!$C$155</definedName>
    <definedName name="ltlpname27">'[2]Parameters'!$C$156</definedName>
    <definedName name="ltlpname28">'[2]Parameters'!$C$157</definedName>
    <definedName name="ltlpname29">'[2]Parameters'!$C$158</definedName>
    <definedName name="ltlpname30">'[2]Parameters'!$C$159</definedName>
    <definedName name="ltlpname31">'[2]Parameters'!$C$160</definedName>
    <definedName name="ltlpname32">'[2]Parameters'!$C$161</definedName>
    <definedName name="ltlpname33">'[2]Parameters'!$C$162</definedName>
    <definedName name="ltlpname34">'[2]Parameters'!$C$163</definedName>
    <definedName name="ltlpname35">'[2]Parameters'!$C$164</definedName>
    <definedName name="ltlpname36">'[2]Parameters'!$C$165</definedName>
    <definedName name="ltlpname37">'[2]Parameters'!$C$166</definedName>
    <definedName name="ltlpname38">'[2]Parameters'!$C$167</definedName>
    <definedName name="ltlpname39">'[2]Parameters'!$C$168</definedName>
    <definedName name="ltlpname40">'[2]Parameters'!$C$169</definedName>
    <definedName name="ltlpname41">'[2]Parameters'!$C$170</definedName>
    <definedName name="ltlpname42">'[2]Parameters'!$C$171</definedName>
    <definedName name="ltlpname43">'[2]Parameters'!$C$172</definedName>
    <definedName name="ltlpname44">'[2]Parameters'!$C$173</definedName>
    <definedName name="ltlpname45">'[2]Parameters'!$C$174</definedName>
    <definedName name="ltlpname46">'[2]Parameters'!$C$175</definedName>
    <definedName name="ltlpname47">'[2]Parameters'!$C$176</definedName>
    <definedName name="ltlpname48">'[2]Parameters'!$C$177</definedName>
    <definedName name="ltlpname49">'[2]Parameters'!$C$178</definedName>
    <definedName name="ltlpname50">'[2]Parameters'!$C$179</definedName>
    <definedName name="ltlpname51">'[2]Parameters'!$C$180</definedName>
    <definedName name="ltlpname52">'[2]Parameters'!$C$181</definedName>
    <definedName name="ltlpname53">'[2]Parameters'!$C$182</definedName>
    <definedName name="ltlpname54">'[2]Parameters'!$C$183</definedName>
    <definedName name="ltlpname55">'[2]Parameters'!$C$184</definedName>
    <definedName name="ltlpname56">'[2]Parameters'!$C$185</definedName>
    <definedName name="ltlpname57">'[2]Parameters'!$C$186</definedName>
    <definedName name="ltlpname58">'[2]Parameters'!$C$187</definedName>
    <definedName name="ltlpname59">'[2]Parameters'!$C$188</definedName>
    <definedName name="ltlpname60">'[2]Parameters'!$C$189</definedName>
    <definedName name="ltlpname61">'[2]Parameters'!$C$190</definedName>
    <definedName name="ltlpname62">'[2]Parameters'!$C$191</definedName>
    <definedName name="ltlpname63">'[2]Parameters'!$C$192</definedName>
    <definedName name="ltlpname64">'[2]Parameters'!$C$193</definedName>
    <definedName name="ltlpname65">'[2]Parameters'!$C$194</definedName>
    <definedName name="ltlpname66">'[2]Parameters'!$C$195</definedName>
    <definedName name="ltlpname67">'[2]Parameters'!$C$196</definedName>
    <definedName name="ltlpname68">'[2]Parameters'!$C$197</definedName>
    <definedName name="ltlpname69">'[2]Parameters'!$C$198</definedName>
    <definedName name="ltlpname70">'[2]Parameters'!$C$199</definedName>
    <definedName name="ltlpname71">'[2]Parameters'!$C$200</definedName>
    <definedName name="ltlpname72">'[2]Parameters'!$C$201</definedName>
    <definedName name="ltlpname73">'[2]Parameters'!$C$202</definedName>
    <definedName name="ltlpname74">'[2]Parameters'!$C$203</definedName>
    <definedName name="ltlpname75">'[2]Parameters'!$C$204</definedName>
    <definedName name="ltlpsal25">'[2]Parameters'!$E$154</definedName>
    <definedName name="ltlpsal26">'[2]Parameters'!$E$155</definedName>
    <definedName name="ltlpsal27">'[2]Parameters'!$E$156</definedName>
    <definedName name="ltlpsal28">'[2]Parameters'!$E$157</definedName>
    <definedName name="ltlpsal29">'[2]Parameters'!$E$158</definedName>
    <definedName name="ltlpsal30">'[2]Parameters'!$E$159</definedName>
    <definedName name="ltlpsal31">'[2]Parameters'!$E$160</definedName>
    <definedName name="ltlpsal32">'[2]Parameters'!$E$161</definedName>
    <definedName name="ltlpsal33">'[2]Parameters'!$E$162</definedName>
    <definedName name="ltlpsal34">'[2]Parameters'!$E$163</definedName>
    <definedName name="ltlpsal35">'[2]Parameters'!$E$164</definedName>
    <definedName name="ltlpsal36">'[2]Parameters'!$E$165</definedName>
    <definedName name="ltlpsal37">'[2]Parameters'!$E$166</definedName>
    <definedName name="ltlpsal38">'[2]Parameters'!$E$167</definedName>
    <definedName name="ltlpsal39">'[2]Parameters'!$E$168</definedName>
    <definedName name="ltlpsal40">'[2]Parameters'!$E$169</definedName>
    <definedName name="ltlpsal41">'[2]Parameters'!$E$170</definedName>
    <definedName name="ltlpsal42">'[2]Parameters'!$E$171</definedName>
    <definedName name="ltlpsal43">'[2]Parameters'!$E$172</definedName>
    <definedName name="ltlpsal44">'[2]Parameters'!$E$173</definedName>
    <definedName name="ltlpsal45">'[2]Parameters'!$E$174</definedName>
    <definedName name="ltlpsal46">'[2]Parameters'!$E$175</definedName>
    <definedName name="ltlpsal47">'[2]Parameters'!$E$176</definedName>
    <definedName name="ltlpsal48">'[2]Parameters'!$E$177</definedName>
    <definedName name="ltlpsal49">'[2]Parameters'!$E$178</definedName>
    <definedName name="ltlpsal50">'[2]Parameters'!$E$179</definedName>
    <definedName name="ltlpsal51">'[2]Parameters'!$E$180</definedName>
    <definedName name="ltlpsal52">'[2]Parameters'!$E$181</definedName>
    <definedName name="ltlpsal53">'[2]Parameters'!$E$182</definedName>
    <definedName name="ltlpsal54">'[2]Parameters'!$E$183</definedName>
    <definedName name="ltlpsal55">'[2]Parameters'!$E$184</definedName>
    <definedName name="ltlpsal56">'[2]Parameters'!$E$185</definedName>
    <definedName name="ltlpsal57">'[2]Parameters'!$E$186</definedName>
    <definedName name="ltlpsal58">'[2]Parameters'!$E$187</definedName>
    <definedName name="ltlpsal59">'[2]Parameters'!$E$188</definedName>
    <definedName name="ltlpsal60">'[2]Parameters'!$E$189</definedName>
    <definedName name="ltlpsal61">'[2]Parameters'!$E$190</definedName>
    <definedName name="ltlpsal62">'[2]Parameters'!$E$191</definedName>
    <definedName name="ltlpsal63">'[2]Parameters'!$E$192</definedName>
    <definedName name="ltlpsal64">'[2]Parameters'!$E$193</definedName>
    <definedName name="ltlpsal65">'[2]Parameters'!$E$194</definedName>
    <definedName name="ltlpsal66">'[2]Parameters'!$E$195</definedName>
    <definedName name="ltlpsal67">'[2]Parameters'!$E$196</definedName>
    <definedName name="ltlpsal68">'[2]Parameters'!$E$197</definedName>
    <definedName name="ltlpsal69">'[2]Parameters'!$E$198</definedName>
    <definedName name="ltlpsal70">'[2]Parameters'!$E$199</definedName>
    <definedName name="ltlpsal71">'[2]Parameters'!$E$200</definedName>
    <definedName name="ltlpsal72">'[2]Parameters'!$E$201</definedName>
    <definedName name="ltlpsal73">'[2]Parameters'!$E$202</definedName>
    <definedName name="ltlpsal74">'[2]Parameters'!$E$203</definedName>
    <definedName name="ltlpsal75">'[2]Parameters'!$E$204</definedName>
    <definedName name="ltls">'[2]Parameters'!$A$376</definedName>
    <definedName name="ltls1">'[2]Parameters'!$A$378</definedName>
    <definedName name="ltls10">'[2]Parameters'!$A$387</definedName>
    <definedName name="ltls10co">'[2]Parameters'!$G$387</definedName>
    <definedName name="ltls10name">'[2]Parameters'!$C$387</definedName>
    <definedName name="ltls10sal1">'[2]Parameters'!$E$387</definedName>
    <definedName name="ltls11">'[2]Parameters'!$A$388</definedName>
    <definedName name="ltls11co">'[2]Parameters'!$G$388</definedName>
    <definedName name="ltls11name">'[2]Parameters'!$C$388</definedName>
    <definedName name="ltls11sal1">'[2]Parameters'!$E$388</definedName>
    <definedName name="ltls12">'[2]Parameters'!$A$389</definedName>
    <definedName name="ltls12co">'[2]Parameters'!$G$389</definedName>
    <definedName name="ltls12name">'[2]Parameters'!$C$389</definedName>
    <definedName name="ltls12sal1">'[2]Parameters'!$E$389</definedName>
    <definedName name="ltls13">'[2]Parameters'!$A$390</definedName>
    <definedName name="ltls13co">'[2]Parameters'!$G$390</definedName>
    <definedName name="ltls13name">'[2]Parameters'!$C$390</definedName>
    <definedName name="ltls13sal1">'[2]Parameters'!$E$390</definedName>
    <definedName name="ltls14">'[2]Parameters'!$A$391</definedName>
    <definedName name="ltls14co">'[2]Parameters'!$G$391</definedName>
    <definedName name="ltls14name">'[2]Parameters'!$C$391</definedName>
    <definedName name="ltls14sal1">'[2]Parameters'!$E$391</definedName>
    <definedName name="ltls15">'[2]Parameters'!$A$392</definedName>
    <definedName name="ltls16">'[2]Parameters'!$A$393</definedName>
    <definedName name="ltls17">'[2]Parameters'!$A$394</definedName>
    <definedName name="ltls18">'[2]Parameters'!$A$395</definedName>
    <definedName name="ltls19">'[2]Parameters'!$A$396</definedName>
    <definedName name="ltls1co">'[2]Parameters'!$G$378</definedName>
    <definedName name="ltls1name">'[2]Parameters'!$C$378</definedName>
    <definedName name="ltls1sal1">'[2]Parameters'!$E$378</definedName>
    <definedName name="ltls2">'[2]Parameters'!$A$379</definedName>
    <definedName name="ltls20">'[2]Parameters'!$A$397</definedName>
    <definedName name="ltls21">'[2]Parameters'!$A$398</definedName>
    <definedName name="ltls22">'[2]Parameters'!$A$399</definedName>
    <definedName name="ltls23">'[2]Parameters'!$A$400</definedName>
    <definedName name="ltls24">'[2]Parameters'!$A$401</definedName>
    <definedName name="ltls25">'[2]Parameters'!$A$402</definedName>
    <definedName name="ltls26">'[2]Parameters'!$A$403</definedName>
    <definedName name="ltls27">'[2]Parameters'!$A$404</definedName>
    <definedName name="ltls28">'[2]Parameters'!$A$405</definedName>
    <definedName name="ltls29">'[2]Parameters'!$A$406</definedName>
    <definedName name="ltls2co">'[2]Parameters'!$G$379</definedName>
    <definedName name="ltls2name">'[2]Parameters'!$C$379</definedName>
    <definedName name="ltls2sal1">'[2]Parameters'!$E$379</definedName>
    <definedName name="ltls3">'[2]Parameters'!$A$380</definedName>
    <definedName name="ltls30">'[2]Parameters'!$A$407</definedName>
    <definedName name="ltls31">'[2]Parameters'!$A$408</definedName>
    <definedName name="ltls32">'[2]Parameters'!$A$409</definedName>
    <definedName name="ltls33">'[2]Parameters'!$A$410</definedName>
    <definedName name="ltls34">'[2]Parameters'!$A$411</definedName>
    <definedName name="ltls35">'[2]Parameters'!$A$412</definedName>
    <definedName name="ltls36">'[2]Parameters'!$A$413</definedName>
    <definedName name="ltls37">'[2]Parameters'!$A$414</definedName>
    <definedName name="ltls38">'[2]Parameters'!$A$415</definedName>
    <definedName name="ltls39">'[2]Parameters'!$A$416</definedName>
    <definedName name="ltls3co">'[2]Parameters'!$G$380</definedName>
    <definedName name="ltls3name">'[2]Parameters'!$C$380</definedName>
    <definedName name="ltls3sal1">'[2]Parameters'!$E$380</definedName>
    <definedName name="ltls4">'[2]Parameters'!$A$381</definedName>
    <definedName name="ltls40">'[2]Parameters'!$A$417</definedName>
    <definedName name="ltls41">'[2]Parameters'!$A$418</definedName>
    <definedName name="ltls42">'[2]Parameters'!$A$419</definedName>
    <definedName name="ltls43">'[2]Parameters'!$A$420</definedName>
    <definedName name="ltls44">'[2]Parameters'!$A$421</definedName>
    <definedName name="ltls45">'[2]Parameters'!$A$422</definedName>
    <definedName name="ltls46">'[2]Parameters'!$A$423</definedName>
    <definedName name="ltls47">'[2]Parameters'!$A$424</definedName>
    <definedName name="ltls48">'[2]Parameters'!$A$425</definedName>
    <definedName name="ltls49">'[2]Parameters'!$A$426</definedName>
    <definedName name="ltls4co">'[2]Parameters'!$G$381</definedName>
    <definedName name="ltls4name">'[2]Parameters'!$C$381</definedName>
    <definedName name="ltls4sal1">'[2]Parameters'!$E$381</definedName>
    <definedName name="ltls5">'[2]Parameters'!$A$382</definedName>
    <definedName name="ltls50">'[2]Parameters'!$A$427</definedName>
    <definedName name="ltls51">'[2]Parameters'!$A$428</definedName>
    <definedName name="ltls52">'[2]Parameters'!$A$429</definedName>
    <definedName name="ltls5co">'[2]Parameters'!$G$382</definedName>
    <definedName name="ltls5name">'[2]Parameters'!$C$382</definedName>
    <definedName name="ltls5sal1">'[2]Parameters'!$E$382</definedName>
    <definedName name="ltls6">'[2]Parameters'!$A$383</definedName>
    <definedName name="ltls6co">'[2]Parameters'!$G$383</definedName>
    <definedName name="ltls6name">'[2]Parameters'!$C$383</definedName>
    <definedName name="ltls6sal1">'[2]Parameters'!$E$383</definedName>
    <definedName name="ltls7">'[2]Parameters'!$A$384</definedName>
    <definedName name="ltls7co">'[2]Parameters'!$G$384</definedName>
    <definedName name="ltls7name">'[2]Parameters'!$C$384</definedName>
    <definedName name="ltls7sal1">'[2]Parameters'!$E$384</definedName>
    <definedName name="ltls8">'[2]Parameters'!$A$385</definedName>
    <definedName name="ltls8co">'[2]Parameters'!$G$385</definedName>
    <definedName name="ltls8name">'[2]Parameters'!$C$385</definedName>
    <definedName name="ltls8sal1">'[2]Parameters'!$E$385</definedName>
    <definedName name="ltls9">'[2]Parameters'!$A$386</definedName>
    <definedName name="ltls9co">'[2]Parameters'!$G$386</definedName>
    <definedName name="ltls9name">'[2]Parameters'!$C$386</definedName>
    <definedName name="ltls9sal1">'[2]Parameters'!$E$386</definedName>
    <definedName name="ltlsco15">'[2]Parameters'!$G$392</definedName>
    <definedName name="ltlsco16">'[2]Parameters'!$G$393</definedName>
    <definedName name="ltlsco17">'[2]Parameters'!$G$394</definedName>
    <definedName name="ltlsco18">'[2]Parameters'!$G$395</definedName>
    <definedName name="ltlsco19">'[2]Parameters'!$G$396</definedName>
    <definedName name="ltlsco20">'[2]Parameters'!$G$397</definedName>
    <definedName name="ltlsco21">'[2]Parameters'!$G$398</definedName>
    <definedName name="ltlsco22">'[2]Parameters'!$G$399</definedName>
    <definedName name="ltlsco23">'[2]Parameters'!$G$400</definedName>
    <definedName name="ltlsco24">'[2]Parameters'!$G$401</definedName>
    <definedName name="ltlsco25">'[2]Parameters'!$G$402</definedName>
    <definedName name="ltlsco26">'[2]Parameters'!$G$403</definedName>
    <definedName name="ltlsco27">'[2]Parameters'!$G$404</definedName>
    <definedName name="ltlsco28">'[2]Parameters'!$G$405</definedName>
    <definedName name="ltlsco29">'[2]Parameters'!$G$406</definedName>
    <definedName name="ltlsco30">'[2]Parameters'!$G$407</definedName>
    <definedName name="ltlsco31">'[2]Parameters'!$G$408</definedName>
    <definedName name="ltlsco32">'[2]Parameters'!$G$409</definedName>
    <definedName name="ltlsco33">'[2]Parameters'!$G$410</definedName>
    <definedName name="ltlsco34">'[2]Parameters'!$G$411</definedName>
    <definedName name="ltlsco35">'[2]Parameters'!$G$412</definedName>
    <definedName name="ltlsco36">'[2]Parameters'!$G$413</definedName>
    <definedName name="ltlsco37">'[2]Parameters'!$G$414</definedName>
    <definedName name="ltlsco38">'[2]Parameters'!$G$415</definedName>
    <definedName name="ltlsco39">'[2]Parameters'!$G$416</definedName>
    <definedName name="ltlsco40">'[2]Parameters'!$G$417</definedName>
    <definedName name="ltlsco41">'[2]Parameters'!$G$418</definedName>
    <definedName name="ltlsco42">'[2]Parameters'!$G$419</definedName>
    <definedName name="ltlsco43">'[2]Parameters'!$G$420</definedName>
    <definedName name="ltlsco44">'[2]Parameters'!$G$421</definedName>
    <definedName name="ltlsco45">'[2]Parameters'!$G$422</definedName>
    <definedName name="ltlsco46">'[2]Parameters'!$G$423</definedName>
    <definedName name="ltlsco47">'[2]Parameters'!$G$424</definedName>
    <definedName name="ltlsco48">'[2]Parameters'!$G$425</definedName>
    <definedName name="ltlsco49">'[2]Parameters'!$G$426</definedName>
    <definedName name="ltlsco50">'[2]Parameters'!$G$427</definedName>
    <definedName name="ltlsco51">'[2]Parameters'!$G$428</definedName>
    <definedName name="ltlsjob1">'[2]Parameters'!$I$378</definedName>
    <definedName name="ltlsjob10">'[2]Parameters'!$I$387</definedName>
    <definedName name="ltlsjob11">'[2]Parameters'!$I$388</definedName>
    <definedName name="ltlsjob12">'[2]Parameters'!$I$389</definedName>
    <definedName name="ltlsjob13">'[2]Parameters'!$I$390</definedName>
    <definedName name="ltlsjob14">'[2]Parameters'!$I$391</definedName>
    <definedName name="ltlsjob15">'[2]Parameters'!$I$392</definedName>
    <definedName name="ltlsjob16">'[2]Parameters'!$I$393</definedName>
    <definedName name="ltlsjob17">'[2]Parameters'!$I$394</definedName>
    <definedName name="ltlsjob18">'[2]Parameters'!$I$395</definedName>
    <definedName name="ltlsjob19">'[2]Parameters'!$I$396</definedName>
    <definedName name="ltlsjob2">'[2]Parameters'!$I$379</definedName>
    <definedName name="ltlsjob20">'[2]Parameters'!$I$397</definedName>
    <definedName name="ltlsjob21">'[2]Parameters'!$I$398</definedName>
    <definedName name="ltlsjob22">'[2]Parameters'!$I$399</definedName>
    <definedName name="ltlsjob23">'[2]Parameters'!$I$400</definedName>
    <definedName name="ltlsjob24">'[2]Parameters'!$I$401</definedName>
    <definedName name="ltlsjob25">'[2]Parameters'!$I$402</definedName>
    <definedName name="ltlsjob26">'[2]Parameters'!$I$403</definedName>
    <definedName name="ltlsjob27">'[2]Parameters'!$I$404</definedName>
    <definedName name="ltlsjob28">'[2]Parameters'!$I$405</definedName>
    <definedName name="ltlsjob29">'[2]Parameters'!$I$406</definedName>
    <definedName name="ltlsjob3">'[2]Parameters'!$I$380</definedName>
    <definedName name="ltlsjob30">'[2]Parameters'!$I$407</definedName>
    <definedName name="ltlsjob31">'[2]Parameters'!$I$408</definedName>
    <definedName name="ltlsjob32">'[2]Parameters'!$I$409</definedName>
    <definedName name="ltlsjob33">'[2]Parameters'!$I$410</definedName>
    <definedName name="ltlsjob34">'[2]Parameters'!$I$411</definedName>
    <definedName name="ltlsjob35">'[2]Parameters'!$I$412</definedName>
    <definedName name="ltlsjob36">'[2]Parameters'!$I$413</definedName>
    <definedName name="ltlsjob37">'[2]Parameters'!$I$414</definedName>
    <definedName name="ltlsjob38">'[2]Parameters'!$I$415</definedName>
    <definedName name="ltlsjob39">'[2]Parameters'!$I$416</definedName>
    <definedName name="ltlsjob4">'[2]Parameters'!$I$381</definedName>
    <definedName name="ltlsjob40">'[2]Parameters'!$I$417</definedName>
    <definedName name="ltlsjob41">'[2]Parameters'!$I$418</definedName>
    <definedName name="ltlsjob42">'[2]Parameters'!$I$419</definedName>
    <definedName name="ltlsjob43">'[2]Parameters'!$I$420</definedName>
    <definedName name="ltlsjob44">'[2]Parameters'!$I$421</definedName>
    <definedName name="ltlsjob45">'[2]Parameters'!$I$422</definedName>
    <definedName name="ltlsjob46">'[2]Parameters'!$I$423</definedName>
    <definedName name="ltlsjob47">'[2]Parameters'!$I$424</definedName>
    <definedName name="ltlsjob48">'[2]Parameters'!$I$425</definedName>
    <definedName name="ltlsjob49">'[2]Parameters'!$I$426</definedName>
    <definedName name="ltlsjob5">'[2]Parameters'!$I$382</definedName>
    <definedName name="ltlsjob50">'[2]Parameters'!$I$427</definedName>
    <definedName name="ltlsjob51">'[2]Parameters'!$I$428</definedName>
    <definedName name="ltlsjob6">'[2]Parameters'!$I$383</definedName>
    <definedName name="ltlsjob7">'[2]Parameters'!$I$384</definedName>
    <definedName name="ltlsjob8">'[2]Parameters'!$I$385</definedName>
    <definedName name="ltlsjob9">'[2]Parameters'!$I$386</definedName>
    <definedName name="ltlsname15">'[2]Parameters'!$C$392</definedName>
    <definedName name="ltlsname16">'[2]Parameters'!$C$393</definedName>
    <definedName name="ltlsname17">'[2]Parameters'!$C$394</definedName>
    <definedName name="ltlsname18">'[2]Parameters'!$C$395</definedName>
    <definedName name="ltlsname19">'[2]Parameters'!$C$396</definedName>
    <definedName name="ltlsname20">'[2]Parameters'!$C$397</definedName>
    <definedName name="ltlsname21">'[2]Parameters'!$C$398</definedName>
    <definedName name="ltlsname22">'[2]Parameters'!$C$399</definedName>
    <definedName name="ltlsname23">'[2]Parameters'!$C$400</definedName>
    <definedName name="ltlsname24">'[2]Parameters'!$C$401</definedName>
    <definedName name="ltlsname25">'[2]Parameters'!$C$402</definedName>
    <definedName name="ltlsname26">'[2]Parameters'!$C$403</definedName>
    <definedName name="ltlsname27">'[2]Parameters'!$C$404</definedName>
    <definedName name="ltlsname28">'[2]Parameters'!$C$405</definedName>
    <definedName name="ltlsname29">'[2]Parameters'!$C$406</definedName>
    <definedName name="ltlsname30">'[2]Parameters'!$C$407</definedName>
    <definedName name="ltlsname31">'[2]Parameters'!$C$408</definedName>
    <definedName name="ltlsname32">'[2]Parameters'!$C$409</definedName>
    <definedName name="ltlsname33">'[2]Parameters'!$C$410</definedName>
    <definedName name="ltlsname34">'[2]Parameters'!$C$411</definedName>
    <definedName name="ltlsname35">'[2]Parameters'!$C$412</definedName>
    <definedName name="ltlsname36">'[2]Parameters'!$C$413</definedName>
    <definedName name="ltlsname37">'[2]Parameters'!$C$414</definedName>
    <definedName name="ltlsname38">'[2]Parameters'!$C$415</definedName>
    <definedName name="ltlsname39">'[2]Parameters'!$C$416</definedName>
    <definedName name="ltlsname40">'[2]Parameters'!$C$417</definedName>
    <definedName name="ltlsname41">'[2]Parameters'!$C$418</definedName>
    <definedName name="ltlsname42">'[2]Parameters'!$C$419</definedName>
    <definedName name="ltlsname43">'[2]Parameters'!$C$420</definedName>
    <definedName name="ltlsname44">'[2]Parameters'!$C$421</definedName>
    <definedName name="ltlsname45">'[2]Parameters'!$C$422</definedName>
    <definedName name="ltlsname46">'[2]Parameters'!$C$423</definedName>
    <definedName name="ltlsname47">'[2]Parameters'!$C$424</definedName>
    <definedName name="ltlsname48">'[2]Parameters'!$C$425</definedName>
    <definedName name="ltlsname49">'[2]Parameters'!$C$426</definedName>
    <definedName name="ltlsname50">'[2]Parameters'!$C$427</definedName>
    <definedName name="ltlsname51">'[2]Parameters'!$C$428</definedName>
    <definedName name="ltlssal15">'[2]Parameters'!$E$392</definedName>
    <definedName name="ltlssal16">'[2]Parameters'!$E$393</definedName>
    <definedName name="ltlssal17">'[2]Parameters'!$E$394</definedName>
    <definedName name="ltlssal18">'[2]Parameters'!$E$395</definedName>
    <definedName name="ltlssal19">'[2]Parameters'!$E$396</definedName>
    <definedName name="ltlssal20">'[2]Parameters'!$E$397</definedName>
    <definedName name="ltlssal21">'[2]Parameters'!$E$398</definedName>
    <definedName name="ltlssal22">'[2]Parameters'!$E$399</definedName>
    <definedName name="ltlssal23">'[2]Parameters'!$E$400</definedName>
    <definedName name="ltlssal24">'[2]Parameters'!$E$401</definedName>
    <definedName name="ltlssal25">'[2]Parameters'!$E$402</definedName>
    <definedName name="ltlssal26">'[2]Parameters'!$E$403</definedName>
    <definedName name="ltlssal27">'[2]Parameters'!$E$404</definedName>
    <definedName name="ltlssal28">'[2]Parameters'!$E$405</definedName>
    <definedName name="ltlssal29">'[2]Parameters'!$E$406</definedName>
    <definedName name="ltlssal30">'[2]Parameters'!$E$407</definedName>
    <definedName name="ltlssal31">'[2]Parameters'!$E$408</definedName>
    <definedName name="ltlssal32">'[2]Parameters'!$E$409</definedName>
    <definedName name="ltlssal33">'[2]Parameters'!$E$410</definedName>
    <definedName name="ltlssal34">'[2]Parameters'!$E$411</definedName>
    <definedName name="ltlssal35">'[2]Parameters'!$E$412</definedName>
    <definedName name="ltlssal36">'[2]Parameters'!$E$413</definedName>
    <definedName name="ltlssal37">'[2]Parameters'!$E$414</definedName>
    <definedName name="ltlssal38">'[2]Parameters'!$E$415</definedName>
    <definedName name="ltlssal39">'[2]Parameters'!$E$416</definedName>
    <definedName name="ltlssal40">'[2]Parameters'!$E$417</definedName>
    <definedName name="ltlssal41">'[2]Parameters'!$E$418</definedName>
    <definedName name="ltlssal42">'[2]Parameters'!$E$419</definedName>
    <definedName name="ltlssal43">'[2]Parameters'!$E$420</definedName>
    <definedName name="ltlssal44">'[2]Parameters'!$E$421</definedName>
    <definedName name="ltlssal45">'[2]Parameters'!$E$422</definedName>
    <definedName name="ltlssal46">'[2]Parameters'!$E$423</definedName>
    <definedName name="ltlssal47">'[2]Parameters'!$E$424</definedName>
    <definedName name="ltlssal48">'[2]Parameters'!$E$425</definedName>
    <definedName name="ltlssal49">'[2]Parameters'!$E$426</definedName>
    <definedName name="ltlssal50">'[2]Parameters'!$E$427</definedName>
    <definedName name="ltlssal51">'[2]Parameters'!$E$428</definedName>
    <definedName name="LTTA">#REF!</definedName>
    <definedName name="Lttripfactor">'[6]Sheet1'!$C$17</definedName>
    <definedName name="makeready">'[6]Sheet1'!$C$47</definedName>
    <definedName name="malitravel">'[6]Sheet1'!$C$34</definedName>
    <definedName name="medex">232</definedName>
    <definedName name="Mid_Level_CCNRate">'[14]Assumptions'!$B$15</definedName>
    <definedName name="Mid_Level_TCNRate">'[14]Assumptions'!$B$13</definedName>
    <definedName name="MOBIS_Schedule">#REF!</definedName>
    <definedName name="MSE">#REF!</definedName>
    <definedName name="Mult_Yr1to3">#REF!</definedName>
    <definedName name="Mult_Yr4">#REF!</definedName>
    <definedName name="Mult_Yr5">#REF!</definedName>
    <definedName name="Multipliers_by_AMAP_year">#REF!</definedName>
    <definedName name="Multiply4">'[4]RATES'!#REF!</definedName>
    <definedName name="Multiply5">'[4]RATES'!#REF!</definedName>
    <definedName name="NAMEA">#REF!</definedName>
    <definedName name="NatRes11">'[4]RATES'!#REF!</definedName>
    <definedName name="NAWGA">#N/A</definedName>
    <definedName name="NFPA">#N/A</definedName>
    <definedName name="NICRA_GA">#REF!</definedName>
    <definedName name="NICRA_Overhead">#REF!</definedName>
    <definedName name="ODC">'[4]RATES'!#REF!</definedName>
    <definedName name="ODC_Escalation">#REF!</definedName>
    <definedName name="ODC_Escalation_DPK">'[14]Assumptions'!$B$10</definedName>
    <definedName name="ODCesc">'[9]Assumptions'!$H$14</definedName>
    <definedName name="OH">0.522</definedName>
    <definedName name="Other_Direct_Costs">'[7]INPUTS Year 1'!#REF!</definedName>
    <definedName name="Other11">'[4]RATES'!#REF!</definedName>
    <definedName name="Other13">'[4]RATES'!#REF!</definedName>
    <definedName name="Othertotalpd">'[5]Parameters'!$B$32</definedName>
    <definedName name="PDDAYS">#N/A</definedName>
    <definedName name="pdintl">'[2]Parameters'!$B$534</definedName>
    <definedName name="pdloc">'[2]Parameters'!$B$535</definedName>
    <definedName name="pdother">'[2]Parameters'!$B$536</definedName>
    <definedName name="pdpesh">'[2]Parameters'!$B$537</definedName>
    <definedName name="Per_Diem1">#REF!</definedName>
    <definedName name="Per_Diem2">#REF!</definedName>
    <definedName name="Per_Diem3">#REF!</definedName>
    <definedName name="Perdiem">'[9]Assumptions'!$B$23:$F$25</definedName>
    <definedName name="perdiembko">'[6]Sheet1'!$C$22</definedName>
    <definedName name="perdiemfactor">'[6]Sheet1'!$C$26</definedName>
    <definedName name="perdiemintl">'[6]Sheet1'!$C$24</definedName>
    <definedName name="perdiemoth">'[6]Sheet1'!$C$25</definedName>
    <definedName name="Person_Days">#REF!</definedName>
    <definedName name="Person_Year">#REF!</definedName>
    <definedName name="PIP">#N/A</definedName>
    <definedName name="PM">'[4]RATES'!#REF!</definedName>
    <definedName name="Policy11">'[4]RATES'!#REF!</definedName>
    <definedName name="Policy12">'[4]RATES'!#REF!</definedName>
    <definedName name="Policy13">'[4]RATES'!#REF!</definedName>
    <definedName name="Post_Differential">#REF!</definedName>
    <definedName name="postdiff">'[5]Parameters'!$B$17</definedName>
    <definedName name="_xlnm.Print_Area" localSheetId="0">'Old SOA'!$A$1:$D$47</definedName>
    <definedName name="Print_Area2">#REF!</definedName>
    <definedName name="PRINT_TITLES_MI">#REF!</definedName>
    <definedName name="Profit">#REF!</definedName>
    <definedName name="project">'[2]Parameters'!$B$5</definedName>
    <definedName name="Project_support_costs">#REF!</definedName>
    <definedName name="PURD">#N/A</definedName>
    <definedName name="PURD1">#N/A</definedName>
    <definedName name="PURD4">#N/A</definedName>
    <definedName name="Raises_Expat">#REF!</definedName>
    <definedName name="Raises_HCN">#REF!</definedName>
    <definedName name="Raises_TCN">#REF!</definedName>
    <definedName name="ratecos">#REF!</definedName>
    <definedName name="Regional_Offices">'[15] Program Support Costs'!#REF!</definedName>
    <definedName name="RFP">'[3]Parameters'!$B$1</definedName>
    <definedName name="RFPNo">'[3]Parameters'!$B$2</definedName>
    <definedName name="rrair">'[5]Parameters'!$B$40</definedName>
    <definedName name="SAL">#REF!</definedName>
    <definedName name="salesc">0.05</definedName>
    <definedName name="salinc">'[5]Parameters'!$B$9</definedName>
    <definedName name="salincr">'[2]Parameters'!$B$502</definedName>
    <definedName name="salincrloc">'[2]Parameters'!$B$503</definedName>
    <definedName name="salmaxes6">'[2]Parameters'!$B$559</definedName>
    <definedName name="salmaxfsn">'[2]Parameters'!$B$560</definedName>
    <definedName name="Senior_CCNRate">'[14]Assumptions'!$B$14</definedName>
    <definedName name="Senior_TCNRate">'[14]Assumptions'!$B$12</definedName>
    <definedName name="SEV">#REF!</definedName>
    <definedName name="SEVPA">#REF!</definedName>
    <definedName name="Site">'[4]RATES'!#REF!</definedName>
    <definedName name="Staff">'[4]RATES'!#REF!</definedName>
    <definedName name="START">#N/A</definedName>
    <definedName name="stlp">'[2]Parameters'!$A$298</definedName>
    <definedName name="stlp1">'[2]Parameters'!$A$300</definedName>
    <definedName name="stlp10">'[2]Parameters'!$A$309</definedName>
    <definedName name="stlp10co">'[2]Parameters'!$G$309</definedName>
    <definedName name="stlp10name">'[2]Parameters'!$C$309</definedName>
    <definedName name="stlp10sal1">'[2]Parameters'!$E$309</definedName>
    <definedName name="stlp11">'[2]Parameters'!$A$310</definedName>
    <definedName name="stlp12">'[2]Parameters'!$A$311</definedName>
    <definedName name="stlp13">'[2]Parameters'!$A$312</definedName>
    <definedName name="stlp14">'[2]Parameters'!$A$313</definedName>
    <definedName name="stlp15">'[2]Parameters'!$A$314</definedName>
    <definedName name="stlp16">'[2]Parameters'!$A$315</definedName>
    <definedName name="stlp17">'[2]Parameters'!$A$316</definedName>
    <definedName name="stlp18">'[2]Parameters'!$A$317</definedName>
    <definedName name="stlp19">'[2]Parameters'!$A$318</definedName>
    <definedName name="stlp1co">'[2]Parameters'!$G$300</definedName>
    <definedName name="stlp1name">'[2]Parameters'!$C$300</definedName>
    <definedName name="stlp1sal1">'[2]Parameters'!$E$300</definedName>
    <definedName name="stlp2">'[2]Parameters'!$A$301</definedName>
    <definedName name="stlp20">'[2]Parameters'!$A$319</definedName>
    <definedName name="stlp21">'[2]Parameters'!$A$320</definedName>
    <definedName name="stlp22">'[2]Parameters'!$A$321</definedName>
    <definedName name="stlp23">'[2]Parameters'!$A$322</definedName>
    <definedName name="stlp24">'[2]Parameters'!$A$323</definedName>
    <definedName name="stlp25">'[2]Parameters'!$A$324</definedName>
    <definedName name="stlp26">'[2]Parameters'!$A$325</definedName>
    <definedName name="stlp27">'[2]Parameters'!$A$326</definedName>
    <definedName name="stlp28">'[2]Parameters'!$A$327</definedName>
    <definedName name="stlp29">'[2]Parameters'!$A$328</definedName>
    <definedName name="stlp2co">'[2]Parameters'!$G$301</definedName>
    <definedName name="stlp2name">'[2]Parameters'!$C$301</definedName>
    <definedName name="stlp2sal1">'[2]Parameters'!$E$301</definedName>
    <definedName name="stlp3">'[2]Parameters'!$A$302</definedName>
    <definedName name="stlp30">'[2]Parameters'!$A$329</definedName>
    <definedName name="stlp31">'[2]Parameters'!$A$330</definedName>
    <definedName name="stlp32">'[2]Parameters'!$A$331</definedName>
    <definedName name="stlp33">'[2]Parameters'!$A$332</definedName>
    <definedName name="stlp34">'[2]Parameters'!$A$333</definedName>
    <definedName name="stlp35">'[2]Parameters'!$A$334</definedName>
    <definedName name="stlp36">'[2]Parameters'!$A$335</definedName>
    <definedName name="stlp37">'[2]Parameters'!$A$336</definedName>
    <definedName name="stlp38">'[2]Parameters'!$A$337</definedName>
    <definedName name="stlp39">'[2]Parameters'!$A$338</definedName>
    <definedName name="stlp3co">'[2]Parameters'!$G$302</definedName>
    <definedName name="stlp3name">'[2]Parameters'!$C$302</definedName>
    <definedName name="stlp3sal1">'[2]Parameters'!$E$302</definedName>
    <definedName name="stlp4">'[2]Parameters'!$A$303</definedName>
    <definedName name="stlp40">'[2]Parameters'!$A$339</definedName>
    <definedName name="stlp41">'[2]Parameters'!$A$340</definedName>
    <definedName name="stlp42">'[2]Parameters'!$A$341</definedName>
    <definedName name="stlp43">'[2]Parameters'!$A$342</definedName>
    <definedName name="stlp44">'[2]Parameters'!$A$343</definedName>
    <definedName name="stlp45">'[2]Parameters'!$A$344</definedName>
    <definedName name="stlp46">'[2]Parameters'!$A$345</definedName>
    <definedName name="stlp47">'[2]Parameters'!$A$346</definedName>
    <definedName name="stlp48">'[2]Parameters'!$A$347</definedName>
    <definedName name="stlp49">'[2]Parameters'!$A$348</definedName>
    <definedName name="stlp4co">'[2]Parameters'!$G$303</definedName>
    <definedName name="stlp4name">'[2]Parameters'!$C$303</definedName>
    <definedName name="stlp4sal1">'[2]Parameters'!$E$303</definedName>
    <definedName name="stlp5">'[2]Parameters'!$A$304</definedName>
    <definedName name="stlp50">'[2]Parameters'!$A$349</definedName>
    <definedName name="stlp51">'[2]Parameters'!$A$350</definedName>
    <definedName name="stlp52">'[2]Parameters'!$A$351</definedName>
    <definedName name="stlp53">'[2]Parameters'!$A$352</definedName>
    <definedName name="stlp54">'[2]Parameters'!$A$353</definedName>
    <definedName name="stlp55">'[2]Parameters'!$A$354</definedName>
    <definedName name="stlp56">'[2]Parameters'!$A$355</definedName>
    <definedName name="stlp57">'[2]Parameters'!$A$356</definedName>
    <definedName name="stlp58">'[2]Parameters'!$A$357</definedName>
    <definedName name="stlp59">'[2]Parameters'!$A$358</definedName>
    <definedName name="stlp5co">'[2]Parameters'!$G$304</definedName>
    <definedName name="stlp5name">'[2]Parameters'!$C$304</definedName>
    <definedName name="stlp5sal1">'[2]Parameters'!$E$304</definedName>
    <definedName name="stlp6">'[2]Parameters'!$A$305</definedName>
    <definedName name="stlp60">'[2]Parameters'!$A$359</definedName>
    <definedName name="stlp61">'[2]Parameters'!$A$360</definedName>
    <definedName name="stlp62">'[2]Parameters'!$A$361</definedName>
    <definedName name="stlp63">'[2]Parameters'!$A$362</definedName>
    <definedName name="stlp64">'[2]Parameters'!$A$363</definedName>
    <definedName name="stlp65">'[2]Parameters'!$A$364</definedName>
    <definedName name="stlp66">'[2]Parameters'!$A$365</definedName>
    <definedName name="stlp67">'[2]Parameters'!$A$366</definedName>
    <definedName name="stlp68">'[2]Parameters'!$A$367</definedName>
    <definedName name="stlp69">'[2]Parameters'!$A$368</definedName>
    <definedName name="stlp6co">'[2]Parameters'!$G$305</definedName>
    <definedName name="stlp6name">'[2]Parameters'!$C$305</definedName>
    <definedName name="stlp6sal1">'[2]Parameters'!$E$305</definedName>
    <definedName name="stlp7">'[2]Parameters'!$A$306</definedName>
    <definedName name="stlp70">'[2]Parameters'!$A$369</definedName>
    <definedName name="stlp71">'[2]Parameters'!$A$370</definedName>
    <definedName name="stlp72">'[2]Parameters'!$A$371</definedName>
    <definedName name="stlp73">'[2]Parameters'!$A$372</definedName>
    <definedName name="stlp74">'[2]Parameters'!$A$373</definedName>
    <definedName name="stlp75">'[2]Parameters'!$A$374</definedName>
    <definedName name="stlp7co">'[2]Parameters'!$G$306</definedName>
    <definedName name="stlp7name">'[2]Parameters'!$C$306</definedName>
    <definedName name="stlp7sal1">'[2]Parameters'!$E$306</definedName>
    <definedName name="stlp8">'[2]Parameters'!$A$307</definedName>
    <definedName name="stlp8co">'[2]Parameters'!$G$307</definedName>
    <definedName name="stlp8name">'[2]Parameters'!$C$307</definedName>
    <definedName name="stlp8sal1">'[2]Parameters'!$E$307</definedName>
    <definedName name="stlp9">'[2]Parameters'!$A$308</definedName>
    <definedName name="stlp9co">'[2]Parameters'!$G$308</definedName>
    <definedName name="stlp9name">'[2]Parameters'!$C$308</definedName>
    <definedName name="stlp9sal1">'[2]Parameters'!$E$308</definedName>
    <definedName name="stlpco11">'[2]Parameters'!$G$310</definedName>
    <definedName name="stlpco12">'[2]Parameters'!$G$311</definedName>
    <definedName name="stlpco13">'[2]Parameters'!$G$312</definedName>
    <definedName name="stlpco14">'[2]Parameters'!$G$313</definedName>
    <definedName name="stlpco15">'[2]Parameters'!$G$314</definedName>
    <definedName name="stlpco16">'[2]Parameters'!$G$315</definedName>
    <definedName name="stlpco17">'[2]Parameters'!$G$316</definedName>
    <definedName name="stlpco18">'[2]Parameters'!$G$317</definedName>
    <definedName name="stlpco19">'[2]Parameters'!$G$318</definedName>
    <definedName name="stlpco20">'[2]Parameters'!$G$319</definedName>
    <definedName name="stlpco21">'[2]Parameters'!$G$320</definedName>
    <definedName name="stlpco22">'[2]Parameters'!$G$321</definedName>
    <definedName name="stlpco23">'[2]Parameters'!$G$322</definedName>
    <definedName name="stlpco24">'[2]Parameters'!$G$323</definedName>
    <definedName name="stlpco25">'[2]Parameters'!$G$324</definedName>
    <definedName name="stlpco26">'[2]Parameters'!$G$325</definedName>
    <definedName name="stlpco27">'[2]Parameters'!$G$326</definedName>
    <definedName name="stlpco28">'[2]Parameters'!$G$327</definedName>
    <definedName name="stlpco29">'[2]Parameters'!$G$328</definedName>
    <definedName name="stlpco30">'[2]Parameters'!$G$329</definedName>
    <definedName name="stlpco31">'[2]Parameters'!$G$330</definedName>
    <definedName name="stlpco32">'[2]Parameters'!$G$331</definedName>
    <definedName name="stlpco33">'[2]Parameters'!$G$332</definedName>
    <definedName name="stlpco34">'[2]Parameters'!$G$333</definedName>
    <definedName name="stlpco35">'[2]Parameters'!$G$334</definedName>
    <definedName name="stlpco36">'[2]Parameters'!$G$335</definedName>
    <definedName name="stlpco37">'[2]Parameters'!$G$336</definedName>
    <definedName name="stlpco38">'[2]Parameters'!$G$337</definedName>
    <definedName name="stlpco39">'[2]Parameters'!$G$338</definedName>
    <definedName name="stlpco40">'[2]Parameters'!$G$339</definedName>
    <definedName name="stlpco41">'[2]Parameters'!$G$340</definedName>
    <definedName name="stlpco42">'[2]Parameters'!$G$341</definedName>
    <definedName name="stlpco43">'[2]Parameters'!$G$342</definedName>
    <definedName name="stlpco44">'[2]Parameters'!$G$343</definedName>
    <definedName name="stlpco45">'[2]Parameters'!$G$344</definedName>
    <definedName name="stlpco46">'[2]Parameters'!$G$345</definedName>
    <definedName name="stlpco47">'[2]Parameters'!$G$346</definedName>
    <definedName name="stlpco48">'[2]Parameters'!$G$347</definedName>
    <definedName name="stlpco49">'[2]Parameters'!$G$348</definedName>
    <definedName name="stlpco50">'[2]Parameters'!$G$349</definedName>
    <definedName name="stlpco51">'[2]Parameters'!$G$350</definedName>
    <definedName name="stlpco52">'[2]Parameters'!$G$351</definedName>
    <definedName name="stlpco53">'[2]Parameters'!$G$352</definedName>
    <definedName name="stlpco54">'[2]Parameters'!$G$353</definedName>
    <definedName name="stlpco55">'[2]Parameters'!$G$354</definedName>
    <definedName name="stlpco56">'[2]Parameters'!$G$355</definedName>
    <definedName name="stlpco57">'[2]Parameters'!$G$356</definedName>
    <definedName name="stlpco58">'[2]Parameters'!$G$357</definedName>
    <definedName name="stlpco59">'[2]Parameters'!$G$358</definedName>
    <definedName name="stlpco60">'[2]Parameters'!$G$359</definedName>
    <definedName name="stlpco61">'[2]Parameters'!$G$360</definedName>
    <definedName name="stlpco62">'[2]Parameters'!$G$361</definedName>
    <definedName name="stlpco63">'[2]Parameters'!$G$362</definedName>
    <definedName name="stlpco64">'[2]Parameters'!$G$363</definedName>
    <definedName name="stlpco65">'[2]Parameters'!$G$364</definedName>
    <definedName name="stlpco66">'[2]Parameters'!$G$365</definedName>
    <definedName name="stlpco67">'[2]Parameters'!$G$366</definedName>
    <definedName name="stlpco68">'[2]Parameters'!$G$367</definedName>
    <definedName name="stlpco69">'[2]Parameters'!$G$368</definedName>
    <definedName name="stlpco70">'[2]Parameters'!$G$369</definedName>
    <definedName name="stlpco71">'[2]Parameters'!$G$370</definedName>
    <definedName name="stlpco72">'[2]Parameters'!$G$371</definedName>
    <definedName name="stlpco73">'[2]Parameters'!$G$372</definedName>
    <definedName name="stlpco74">'[2]Parameters'!$G$373</definedName>
    <definedName name="stlpco75">'[2]Parameters'!$G$374</definedName>
    <definedName name="stlpjob1">'[2]Parameters'!$I$300</definedName>
    <definedName name="stlpjob10">'[2]Parameters'!$I$309</definedName>
    <definedName name="stlpjob11">'[2]Parameters'!$I$310</definedName>
    <definedName name="stlpjob12">'[2]Parameters'!$I$311</definedName>
    <definedName name="stlpjob13">'[2]Parameters'!$I$312</definedName>
    <definedName name="stlpjob14">'[2]Parameters'!$I$313</definedName>
    <definedName name="stlpjob15">'[2]Parameters'!$I$314</definedName>
    <definedName name="stlpjob16">'[2]Parameters'!$I$315</definedName>
    <definedName name="stlpjob17">'[2]Parameters'!$I$316</definedName>
    <definedName name="stlpjob18">'[2]Parameters'!$I$317</definedName>
    <definedName name="stlpjob19">'[2]Parameters'!$I$318</definedName>
    <definedName name="stlpjob2">'[2]Parameters'!$I$301</definedName>
    <definedName name="stlpjob20">'[2]Parameters'!$I$319</definedName>
    <definedName name="stlpjob21">'[2]Parameters'!$I$320</definedName>
    <definedName name="stlpjob22">'[2]Parameters'!$I$321</definedName>
    <definedName name="stlpjob23">'[2]Parameters'!$I$322</definedName>
    <definedName name="stlpjob24">'[2]Parameters'!$I$323</definedName>
    <definedName name="stlpjob25">'[2]Parameters'!$I$324</definedName>
    <definedName name="stlpjob26">'[2]Parameters'!$I$325</definedName>
    <definedName name="stlpjob27">'[2]Parameters'!$I$326</definedName>
    <definedName name="stlpjob28">'[2]Parameters'!$I$327</definedName>
    <definedName name="stlpjob29">'[2]Parameters'!$I$328</definedName>
    <definedName name="stlpjob3">'[2]Parameters'!$I$302</definedName>
    <definedName name="stlpjob30">'[2]Parameters'!$I$329</definedName>
    <definedName name="stlpjob31">'[2]Parameters'!$I$330</definedName>
    <definedName name="stlpjob32">'[2]Parameters'!$I$331</definedName>
    <definedName name="stlpjob33">'[2]Parameters'!$I$332</definedName>
    <definedName name="stlpjob34">'[2]Parameters'!$I$333</definedName>
    <definedName name="stlpjob35">'[2]Parameters'!$I$334</definedName>
    <definedName name="stlpjob36">'[2]Parameters'!$I$335</definedName>
    <definedName name="stlpjob37">'[2]Parameters'!$I$336</definedName>
    <definedName name="stlpjob38">'[2]Parameters'!$I$337</definedName>
    <definedName name="stlpjob39">'[2]Parameters'!$I$338</definedName>
    <definedName name="stlpjob4">'[2]Parameters'!$I$303</definedName>
    <definedName name="stlpjob40">'[2]Parameters'!$I$339</definedName>
    <definedName name="stlpjob41">'[2]Parameters'!$I$340</definedName>
    <definedName name="stlpjob42">'[2]Parameters'!$I$341</definedName>
    <definedName name="stlpjob43">'[2]Parameters'!$I$342</definedName>
    <definedName name="stlpjob44">'[2]Parameters'!$I$343</definedName>
    <definedName name="stlpjob45">'[2]Parameters'!$I$344</definedName>
    <definedName name="stlpjob46">'[2]Parameters'!$I$345</definedName>
    <definedName name="stlpjob47">'[2]Parameters'!$I$346</definedName>
    <definedName name="stlpjob48">'[2]Parameters'!$I$347</definedName>
    <definedName name="stlpjob49">'[2]Parameters'!$I$348</definedName>
    <definedName name="stlpjob5">'[2]Parameters'!$I$304</definedName>
    <definedName name="stlpjob50">'[2]Parameters'!$I$349</definedName>
    <definedName name="stlpjob51">'[2]Parameters'!$I$350</definedName>
    <definedName name="stlpjob52">'[2]Parameters'!$I$351</definedName>
    <definedName name="stlpjob53">'[2]Parameters'!$I$352</definedName>
    <definedName name="stlpjob54">'[2]Parameters'!$I$353</definedName>
    <definedName name="stlpjob55">'[2]Parameters'!$I$354</definedName>
    <definedName name="stlpjob56">'[2]Parameters'!$I$355</definedName>
    <definedName name="stlpjob57">'[2]Parameters'!$I$356</definedName>
    <definedName name="stlpjob58">'[2]Parameters'!$I$357</definedName>
    <definedName name="stlpjob59">'[2]Parameters'!$I$358</definedName>
    <definedName name="stlpjob6">'[2]Parameters'!$I$305</definedName>
    <definedName name="stlpjob60">'[2]Parameters'!$I$359</definedName>
    <definedName name="stlpjob61">'[2]Parameters'!$I$360</definedName>
    <definedName name="stlpjob62">'[2]Parameters'!$I$361</definedName>
    <definedName name="stlpjob63">'[2]Parameters'!$I$362</definedName>
    <definedName name="stlpjob64">'[2]Parameters'!$I$363</definedName>
    <definedName name="stlpjob65">'[2]Parameters'!$I$364</definedName>
    <definedName name="stlpjob66">'[2]Parameters'!$I$365</definedName>
    <definedName name="stlpjob67">'[2]Parameters'!$I$366</definedName>
    <definedName name="stlpjob68">'[2]Parameters'!$I$367</definedName>
    <definedName name="stlpjob69">'[2]Parameters'!$I$368</definedName>
    <definedName name="stlpjob7">'[2]Parameters'!$I$306</definedName>
    <definedName name="stlpjob70">'[2]Parameters'!$I$369</definedName>
    <definedName name="stlpjob71">'[2]Parameters'!$I$370</definedName>
    <definedName name="stlpjob72">'[2]Parameters'!$I$371</definedName>
    <definedName name="stlpjob73">'[2]Parameters'!$I$372</definedName>
    <definedName name="stlpjob74">'[2]Parameters'!$I$373</definedName>
    <definedName name="stlpjob75">'[2]Parameters'!$I$374</definedName>
    <definedName name="stlpjob8">'[2]Parameters'!$I$307</definedName>
    <definedName name="stlpjob9">'[2]Parameters'!$I$308</definedName>
    <definedName name="stlpname11">'[2]Parameters'!$C$310</definedName>
    <definedName name="stlpname12">'[2]Parameters'!$C$311</definedName>
    <definedName name="stlpname13">'[2]Parameters'!$C$312</definedName>
    <definedName name="stlpname14">'[2]Parameters'!$C$313</definedName>
    <definedName name="stlpname15">'[2]Parameters'!$C$314</definedName>
    <definedName name="stlpname16">'[2]Parameters'!$C$315</definedName>
    <definedName name="stlpname17">'[2]Parameters'!$C$316</definedName>
    <definedName name="stlpname18">'[2]Parameters'!$C$317</definedName>
    <definedName name="stlpname19">'[2]Parameters'!$C$318</definedName>
    <definedName name="stlpname20">'[2]Parameters'!$C$319</definedName>
    <definedName name="stlpname21">'[2]Parameters'!$C$320</definedName>
    <definedName name="stlpname22">'[2]Parameters'!$C$321</definedName>
    <definedName name="stlpname23">'[2]Parameters'!$C$322</definedName>
    <definedName name="stlpname24">'[2]Parameters'!$C$323</definedName>
    <definedName name="stlpname25">'[2]Parameters'!$C$324</definedName>
    <definedName name="stlpname26">'[2]Parameters'!$C$325</definedName>
    <definedName name="stlpname27">'[2]Parameters'!$C$326</definedName>
    <definedName name="stlpname28">'[2]Parameters'!$C$327</definedName>
    <definedName name="stlpname29">'[2]Parameters'!$C$328</definedName>
    <definedName name="stlpname30">'[2]Parameters'!$C$329</definedName>
    <definedName name="stlpname31">'[2]Parameters'!$C$330</definedName>
    <definedName name="stlpname32">'[2]Parameters'!$C$331</definedName>
    <definedName name="stlpname33">'[2]Parameters'!$C$332</definedName>
    <definedName name="stlpname34">'[2]Parameters'!$C$333</definedName>
    <definedName name="stlpname35">'[2]Parameters'!$C$334</definedName>
    <definedName name="stlpname36">'[2]Parameters'!$C$335</definedName>
    <definedName name="stlpname37">'[2]Parameters'!$C$336</definedName>
    <definedName name="stlpname38">'[2]Parameters'!$C$337</definedName>
    <definedName name="stlpname39">'[2]Parameters'!$C$338</definedName>
    <definedName name="stlpname40">'[2]Parameters'!$C$339</definedName>
    <definedName name="stlpname41">'[2]Parameters'!$C$340</definedName>
    <definedName name="stlpname42">'[2]Parameters'!$C$341</definedName>
    <definedName name="stlpname43">'[2]Parameters'!$C$342</definedName>
    <definedName name="stlpname44">'[2]Parameters'!$C$343</definedName>
    <definedName name="stlpname45">'[2]Parameters'!$C$344</definedName>
    <definedName name="stlpname46">'[2]Parameters'!$C$345</definedName>
    <definedName name="stlpname47">'[2]Parameters'!$C$346</definedName>
    <definedName name="stlpname48">'[2]Parameters'!$C$347</definedName>
    <definedName name="stlpname49">'[2]Parameters'!$C$348</definedName>
    <definedName name="stlpname50">'[2]Parameters'!$C$349</definedName>
    <definedName name="stlpname51">'[2]Parameters'!$C$350</definedName>
    <definedName name="stlpname52">'[2]Parameters'!$C$351</definedName>
    <definedName name="stlpname53">'[2]Parameters'!$C$352</definedName>
    <definedName name="stlpname54">'[2]Parameters'!$C$353</definedName>
    <definedName name="stlpname55">'[2]Parameters'!$C$354</definedName>
    <definedName name="stlpname56">'[2]Parameters'!$C$355</definedName>
    <definedName name="stlpname57">'[2]Parameters'!$C$356</definedName>
    <definedName name="stlpname58">'[2]Parameters'!$C$357</definedName>
    <definedName name="stlpname59">'[2]Parameters'!$C$358</definedName>
    <definedName name="stlpname60">'[2]Parameters'!$C$359</definedName>
    <definedName name="stlpname61">'[2]Parameters'!$C$360</definedName>
    <definedName name="stlpname62">'[2]Parameters'!$C$361</definedName>
    <definedName name="stlpname63">'[2]Parameters'!$C$362</definedName>
    <definedName name="stlpname64">'[2]Parameters'!$C$363</definedName>
    <definedName name="stlpname65">'[2]Parameters'!$C$364</definedName>
    <definedName name="stlpname66">'[2]Parameters'!$C$365</definedName>
    <definedName name="stlpname67">'[2]Parameters'!$C$366</definedName>
    <definedName name="stlpname68">'[2]Parameters'!$C$367</definedName>
    <definedName name="stlpname69">'[2]Parameters'!$C$368</definedName>
    <definedName name="stlpname70">'[2]Parameters'!$C$369</definedName>
    <definedName name="stlpname71">'[2]Parameters'!$C$370</definedName>
    <definedName name="stlpname72">'[2]Parameters'!$C$371</definedName>
    <definedName name="stlpname73">'[2]Parameters'!$C$372</definedName>
    <definedName name="stlpname74">'[2]Parameters'!$C$373</definedName>
    <definedName name="stlpname75">'[2]Parameters'!$C$374</definedName>
    <definedName name="stlpsal11">'[2]Parameters'!$E$310</definedName>
    <definedName name="stlpsal12">'[2]Parameters'!$E$311</definedName>
    <definedName name="stlpsal13">'[2]Parameters'!$E$312</definedName>
    <definedName name="stlpsal14">'[2]Parameters'!$E$313</definedName>
    <definedName name="stlpsal15">'[2]Parameters'!$E$314</definedName>
    <definedName name="stlpsal16">'[2]Parameters'!$E$315</definedName>
    <definedName name="stlpsal17">'[2]Parameters'!$E$316</definedName>
    <definedName name="stlpsal18">'[2]Parameters'!$E$317</definedName>
    <definedName name="stlpsal19">'[2]Parameters'!$E$318</definedName>
    <definedName name="stlpsal20">'[2]Parameters'!$E$319</definedName>
    <definedName name="stlpsal21">'[2]Parameters'!$E$320</definedName>
    <definedName name="stlpsal22">'[2]Parameters'!$E$321</definedName>
    <definedName name="stlpsal23">'[2]Parameters'!$E$322</definedName>
    <definedName name="stlpsal24">'[2]Parameters'!$E$323</definedName>
    <definedName name="stlpsal25">'[2]Parameters'!$E$324</definedName>
    <definedName name="stlpsal26">'[2]Parameters'!$E$325</definedName>
    <definedName name="stlpsal27">'[2]Parameters'!$E$326</definedName>
    <definedName name="stlpsal28">'[2]Parameters'!$E$327</definedName>
    <definedName name="stlpsal29">'[2]Parameters'!$E$328</definedName>
    <definedName name="stlpsal30">'[2]Parameters'!$E$329</definedName>
    <definedName name="stlpsal31">'[2]Parameters'!$E$330</definedName>
    <definedName name="stlpsal32">'[2]Parameters'!$E$331</definedName>
    <definedName name="stlpsal33">'[2]Parameters'!$E$332</definedName>
    <definedName name="stlpsal34">'[2]Parameters'!$E$333</definedName>
    <definedName name="stlpsal35">'[2]Parameters'!$E$334</definedName>
    <definedName name="stlpsal36">'[2]Parameters'!$E$335</definedName>
    <definedName name="stlpsal37">'[2]Parameters'!$E$336</definedName>
    <definedName name="stlpsal38">'[2]Parameters'!$E$337</definedName>
    <definedName name="stlpsal39">'[2]Parameters'!$E$338</definedName>
    <definedName name="stlpsal40">'[2]Parameters'!$E$339</definedName>
    <definedName name="stlpsal41">'[2]Parameters'!$E$340</definedName>
    <definedName name="stlpsal42">'[2]Parameters'!$E$341</definedName>
    <definedName name="stlpsal43">'[2]Parameters'!$E$342</definedName>
    <definedName name="stlpsal44">'[2]Parameters'!$E$343</definedName>
    <definedName name="stlpsal45">'[2]Parameters'!$E$344</definedName>
    <definedName name="stlpsal46">'[2]Parameters'!$E$345</definedName>
    <definedName name="stlpsal47">'[2]Parameters'!$E$346</definedName>
    <definedName name="stlpsal48">'[2]Parameters'!$E$347</definedName>
    <definedName name="stlpsal49">'[2]Parameters'!$E$348</definedName>
    <definedName name="stlpsal50">'[2]Parameters'!$E$349</definedName>
    <definedName name="stlpsal51">'[2]Parameters'!$E$350</definedName>
    <definedName name="stlpsal52">'[2]Parameters'!$E$351</definedName>
    <definedName name="stlpsal53">'[2]Parameters'!$E$352</definedName>
    <definedName name="stlpsal54">'[2]Parameters'!$E$353</definedName>
    <definedName name="stlpsal55">'[2]Parameters'!$E$354</definedName>
    <definedName name="stlpsal56">'[2]Parameters'!$E$355</definedName>
    <definedName name="stlpsal57">'[2]Parameters'!$E$356</definedName>
    <definedName name="stlpsal58">'[2]Parameters'!$E$357</definedName>
    <definedName name="stlpsal59">'[2]Parameters'!$E$358</definedName>
    <definedName name="stlpsal60">'[2]Parameters'!$E$359</definedName>
    <definedName name="stlpsal61">'[2]Parameters'!$E$360</definedName>
    <definedName name="stlpsal62">'[2]Parameters'!$E$361</definedName>
    <definedName name="stlpsal63">'[2]Parameters'!$E$362</definedName>
    <definedName name="stlpsal64">'[2]Parameters'!$E$363</definedName>
    <definedName name="stlpsal65">'[2]Parameters'!$E$364</definedName>
    <definedName name="stlpsal66">'[2]Parameters'!$E$365</definedName>
    <definedName name="stlpsal67">'[2]Parameters'!$E$366</definedName>
    <definedName name="stlpsal68">'[2]Parameters'!$E$367</definedName>
    <definedName name="stlpsal69">'[2]Parameters'!$E$368</definedName>
    <definedName name="stlpsal70">'[2]Parameters'!$E$369</definedName>
    <definedName name="stlpsal71">'[2]Parameters'!$E$370</definedName>
    <definedName name="stlpsal72">'[2]Parameters'!$E$371</definedName>
    <definedName name="stlpsal73">'[2]Parameters'!$E$372</definedName>
    <definedName name="stlpsal74">'[2]Parameters'!$E$373</definedName>
    <definedName name="stlpsal75">'[2]Parameters'!$E$374</definedName>
    <definedName name="STTA_Accra">'[16]Assumptions'!#REF!</definedName>
    <definedName name="STTA_Dayspertrip">'[14]Assumptions'!$B$25</definedName>
    <definedName name="STTA_Field">'[16]Assumptions'!#REF!</definedName>
    <definedName name="sttcn">'[2]Parameters'!$A$285</definedName>
    <definedName name="sttcn1">'[2]Parameters'!$A$287</definedName>
    <definedName name="sttcn10">'[2]Parameters'!$A$296</definedName>
    <definedName name="sttcn10co">'[2]Parameters'!$G$296</definedName>
    <definedName name="sttcn10name">'[2]Parameters'!$C$296</definedName>
    <definedName name="sttcn10sal1">'[2]Parameters'!$E$296</definedName>
    <definedName name="sttcn1co">'[2]Parameters'!$G$287</definedName>
    <definedName name="sttcn1name">'[2]Parameters'!$C$287</definedName>
    <definedName name="sttcn1sal1">'[2]Parameters'!$E$287</definedName>
    <definedName name="sttcn2">'[2]Parameters'!$A$288</definedName>
    <definedName name="sttcn2co">'[2]Parameters'!$G$288</definedName>
    <definedName name="sttcn2name">'[2]Parameters'!$C$288</definedName>
    <definedName name="sttcn2sal1">'[2]Parameters'!$E$288</definedName>
    <definedName name="sttcn3">'[2]Parameters'!$A$289</definedName>
    <definedName name="sttcn3co">'[2]Parameters'!$G$289</definedName>
    <definedName name="sttcn3name">'[2]Parameters'!$C$289</definedName>
    <definedName name="sttcn3sal1">'[2]Parameters'!$E$289</definedName>
    <definedName name="sttcn4">'[2]Parameters'!$A$290</definedName>
    <definedName name="sttcn4co">'[2]Parameters'!$G$290</definedName>
    <definedName name="sttcn4name">'[2]Parameters'!$C$290</definedName>
    <definedName name="sttcn4sal1">'[2]Parameters'!$E$290</definedName>
    <definedName name="sttcn5">'[2]Parameters'!$A$291</definedName>
    <definedName name="sttcn5co">'[2]Parameters'!$G$291</definedName>
    <definedName name="sttcn5name">'[2]Parameters'!$C$291</definedName>
    <definedName name="sttcn5sal1">'[2]Parameters'!$E$291</definedName>
    <definedName name="sttcn6">'[2]Parameters'!$A$292</definedName>
    <definedName name="sttcn6co">'[2]Parameters'!$G$292</definedName>
    <definedName name="sttcn6name">'[2]Parameters'!$C$292</definedName>
    <definedName name="sttcn6sal1">'[2]Parameters'!$E$292</definedName>
    <definedName name="sttcn7">'[2]Parameters'!$A$293</definedName>
    <definedName name="sttcn7co">'[2]Parameters'!$G$293</definedName>
    <definedName name="sttcn7name">'[2]Parameters'!$C$293</definedName>
    <definedName name="sttcn7sal1">'[2]Parameters'!$E$293</definedName>
    <definedName name="sttcn8">'[2]Parameters'!$A$294</definedName>
    <definedName name="sttcn8co">'[2]Parameters'!$G$294</definedName>
    <definedName name="sttcn8name">'[2]Parameters'!$C$294</definedName>
    <definedName name="sttcn8sal1">'[2]Parameters'!$E$294</definedName>
    <definedName name="sttcn9">'[2]Parameters'!$A$295</definedName>
    <definedName name="sttcn9co">'[2]Parameters'!$G$295</definedName>
    <definedName name="sttcn9name">'[2]Parameters'!$C$295</definedName>
    <definedName name="sttcn9sal1">'[2]Parameters'!$E$295</definedName>
    <definedName name="sttcnjob1">'[2]Parameters'!$I$287</definedName>
    <definedName name="sttcnjob10">'[2]Parameters'!$I$296</definedName>
    <definedName name="sttcnjob2">'[2]Parameters'!$I$288</definedName>
    <definedName name="sttcnjob3">'[2]Parameters'!$I$289</definedName>
    <definedName name="sttcnjob4">'[2]Parameters'!$I$290</definedName>
    <definedName name="sttcnjob5">'[2]Parameters'!$I$291</definedName>
    <definedName name="sttcnjob6">'[2]Parameters'!$I$292</definedName>
    <definedName name="sttcnjob7">'[2]Parameters'!$I$293</definedName>
    <definedName name="sttcnjob8">'[2]Parameters'!$I$294</definedName>
    <definedName name="sttcnjob9">'[2]Parameters'!$I$295</definedName>
    <definedName name="Sttripfactor">'[6]Sheet1'!$C$18</definedName>
    <definedName name="stus">'[2]Parameters'!$A$207</definedName>
    <definedName name="stus1">'[2]Parameters'!$A$209</definedName>
    <definedName name="stus10">'[2]Parameters'!$A$218</definedName>
    <definedName name="stus10co">'[2]Parameters'!$G$218</definedName>
    <definedName name="stus10name">'[2]Parameters'!$C$218</definedName>
    <definedName name="stus10sal1">'[2]Parameters'!$E$218</definedName>
    <definedName name="stus11">'[2]Parameters'!$A$219</definedName>
    <definedName name="stus12">'[2]Parameters'!$A$220</definedName>
    <definedName name="stus13">'[2]Parameters'!$A$221</definedName>
    <definedName name="stus14">'[2]Parameters'!$A$222</definedName>
    <definedName name="stus15">'[2]Parameters'!$A$223</definedName>
    <definedName name="stus16">'[2]Parameters'!$A$224</definedName>
    <definedName name="stus17">'[2]Parameters'!$A$225</definedName>
    <definedName name="stus18">'[2]Parameters'!$A$226</definedName>
    <definedName name="stus19">'[2]Parameters'!$A$227</definedName>
    <definedName name="stus1co">'[2]Parameters'!$G$209</definedName>
    <definedName name="stus1name">'[2]Parameters'!$C$209</definedName>
    <definedName name="stus1sal1">'[2]Parameters'!$E$209</definedName>
    <definedName name="stus2">'[2]Parameters'!$A$210</definedName>
    <definedName name="stus20">'[2]Parameters'!$A$228</definedName>
    <definedName name="stus21">'[2]Parameters'!$A$229</definedName>
    <definedName name="stus22">'[2]Parameters'!$A$230</definedName>
    <definedName name="stus23">'[2]Parameters'!$A$231</definedName>
    <definedName name="stus24">'[2]Parameters'!$A$232</definedName>
    <definedName name="stus25">'[2]Parameters'!$A$233</definedName>
    <definedName name="stus26">'[2]Parameters'!$A$234</definedName>
    <definedName name="stus27">'[2]Parameters'!$A$235</definedName>
    <definedName name="stus28">'[2]Parameters'!$A$236</definedName>
    <definedName name="stus29">'[2]Parameters'!$A$237</definedName>
    <definedName name="stus2co">'[2]Parameters'!$G$210</definedName>
    <definedName name="stus2name">'[2]Parameters'!$C$210</definedName>
    <definedName name="stus2sal1">'[2]Parameters'!$E$210</definedName>
    <definedName name="stus3">'[2]Parameters'!$A$211</definedName>
    <definedName name="stus30">'[2]Parameters'!$A$238</definedName>
    <definedName name="stus31">'[2]Parameters'!$A$239</definedName>
    <definedName name="stus32">'[2]Parameters'!$A$240</definedName>
    <definedName name="stus33">'[2]Parameters'!$A$241</definedName>
    <definedName name="stus34">'[2]Parameters'!$A$242</definedName>
    <definedName name="stus35">'[2]Parameters'!$A$243</definedName>
    <definedName name="stus36">'[2]Parameters'!$A$244</definedName>
    <definedName name="stus37">'[2]Parameters'!$A$245</definedName>
    <definedName name="stus38">'[2]Parameters'!$A$246</definedName>
    <definedName name="stus39">'[2]Parameters'!$A$247</definedName>
    <definedName name="stus3co">'[2]Parameters'!$G$211</definedName>
    <definedName name="stus3name">'[2]Parameters'!$C$211</definedName>
    <definedName name="stus3sal1">'[2]Parameters'!$E$211</definedName>
    <definedName name="stus4">'[2]Parameters'!$A$212</definedName>
    <definedName name="stus40">'[2]Parameters'!$A$248</definedName>
    <definedName name="stus41">'[2]Parameters'!$A$249</definedName>
    <definedName name="stus42">'[2]Parameters'!$A$250</definedName>
    <definedName name="stus43">'[2]Parameters'!$A$251</definedName>
    <definedName name="stus44">'[2]Parameters'!$A$252</definedName>
    <definedName name="stus45">'[2]Parameters'!$A$253</definedName>
    <definedName name="stus46">'[2]Parameters'!$A$254</definedName>
    <definedName name="stus47">'[2]Parameters'!$A$255</definedName>
    <definedName name="stus48">'[2]Parameters'!$A$256</definedName>
    <definedName name="stus49">'[2]Parameters'!$A$257</definedName>
    <definedName name="stus4co">'[2]Parameters'!$G$212</definedName>
    <definedName name="stus4name">'[2]Parameters'!$C$212</definedName>
    <definedName name="stus4sal1">'[2]Parameters'!$E$212</definedName>
    <definedName name="stus5">'[2]Parameters'!$A$213</definedName>
    <definedName name="stus50">'[2]Parameters'!$A$258</definedName>
    <definedName name="stus51">'[2]Parameters'!$A$259</definedName>
    <definedName name="stus52">'[2]Parameters'!$A$260</definedName>
    <definedName name="stus53">'[2]Parameters'!$A$261</definedName>
    <definedName name="stus54">'[2]Parameters'!$A$262</definedName>
    <definedName name="stus55">'[2]Parameters'!$A$263</definedName>
    <definedName name="stus56">'[2]Parameters'!$A$264</definedName>
    <definedName name="stus57">'[2]Parameters'!$A$265</definedName>
    <definedName name="stus58">'[2]Parameters'!$A$266</definedName>
    <definedName name="stus59">'[2]Parameters'!$A$267</definedName>
    <definedName name="stus5co">'[2]Parameters'!$G$213</definedName>
    <definedName name="stus5name">'[2]Parameters'!$C$213</definedName>
    <definedName name="stus5sal1">'[2]Parameters'!$E$213</definedName>
    <definedName name="stus6">'[2]Parameters'!$A$214</definedName>
    <definedName name="stus60">'[2]Parameters'!$A$268</definedName>
    <definedName name="stus61">'[2]Parameters'!$A$269</definedName>
    <definedName name="stus62">'[2]Parameters'!$A$270</definedName>
    <definedName name="stus63">'[2]Parameters'!$A$271</definedName>
    <definedName name="stus64">'[2]Parameters'!$A$272</definedName>
    <definedName name="stus65">'[2]Parameters'!$A$273</definedName>
    <definedName name="stus66">'[2]Parameters'!$A$274</definedName>
    <definedName name="stus67">'[2]Parameters'!$A$275</definedName>
    <definedName name="stus68">'[2]Parameters'!$A$276</definedName>
    <definedName name="stus69">'[2]Parameters'!$A$277</definedName>
    <definedName name="stus6co">'[2]Parameters'!$G$214</definedName>
    <definedName name="stus6name">'[2]Parameters'!$C$214</definedName>
    <definedName name="stus6sal1">'[2]Parameters'!$E$214</definedName>
    <definedName name="stus7">'[2]Parameters'!$A$215</definedName>
    <definedName name="stus70">'[2]Parameters'!$A$278</definedName>
    <definedName name="stus71">'[2]Parameters'!$A$279</definedName>
    <definedName name="stus72">'[2]Parameters'!$A$280</definedName>
    <definedName name="stus73">'[2]Parameters'!$A$281</definedName>
    <definedName name="stus74">'[2]Parameters'!$A$282</definedName>
    <definedName name="stus75">'[2]Parameters'!$A$283</definedName>
    <definedName name="stus7co">'[2]Parameters'!$G$215</definedName>
    <definedName name="stus7name">'[2]Parameters'!$C$215</definedName>
    <definedName name="stus7sal1">'[2]Parameters'!$E$215</definedName>
    <definedName name="stus8">'[2]Parameters'!$A$216</definedName>
    <definedName name="stus8co">'[2]Parameters'!$G$216</definedName>
    <definedName name="stus8name">'[2]Parameters'!$C$216</definedName>
    <definedName name="stus8sal1">'[2]Parameters'!$E$216</definedName>
    <definedName name="stus9">'[2]Parameters'!$A$217</definedName>
    <definedName name="stus9co">'[2]Parameters'!$G$217</definedName>
    <definedName name="stus9name">'[2]Parameters'!$C$217</definedName>
    <definedName name="stus9sal1">'[2]Parameters'!$E$217</definedName>
    <definedName name="stusco11">'[2]Parameters'!$G$219</definedName>
    <definedName name="stusco12">'[2]Parameters'!$G$220</definedName>
    <definedName name="stusco13">'[2]Parameters'!$G$221</definedName>
    <definedName name="stusco14">'[2]Parameters'!$G$222</definedName>
    <definedName name="stusco15">'[2]Parameters'!$G$223</definedName>
    <definedName name="stusco16">'[2]Parameters'!$G$224</definedName>
    <definedName name="stusco17">'[2]Parameters'!$G$225</definedName>
    <definedName name="stusco18">'[2]Parameters'!$G$226</definedName>
    <definedName name="stusco19">'[2]Parameters'!$G$227</definedName>
    <definedName name="stusco20">'[2]Parameters'!$G$228</definedName>
    <definedName name="stusco21">'[2]Parameters'!$G$229</definedName>
    <definedName name="stusco22">'[2]Parameters'!$G$230</definedName>
    <definedName name="stusco23">'[2]Parameters'!$G$231</definedName>
    <definedName name="stusco24">'[2]Parameters'!$G$232</definedName>
    <definedName name="stusco25">'[2]Parameters'!$G$233</definedName>
    <definedName name="stusco26">'[2]Parameters'!$G$234</definedName>
    <definedName name="stusco27">'[2]Parameters'!$G$235</definedName>
    <definedName name="stusco28">'[2]Parameters'!$G$236</definedName>
    <definedName name="stusco29">'[2]Parameters'!$G$237</definedName>
    <definedName name="stusco30">'[2]Parameters'!$G$238</definedName>
    <definedName name="stusco31">'[2]Parameters'!$G$239</definedName>
    <definedName name="stusco32">'[2]Parameters'!$G$240</definedName>
    <definedName name="stusco33">'[2]Parameters'!$G$241</definedName>
    <definedName name="stusco34">'[2]Parameters'!$G$242</definedName>
    <definedName name="stusco35">'[2]Parameters'!$G$243</definedName>
    <definedName name="stusco36">'[2]Parameters'!$G$244</definedName>
    <definedName name="stusco37">'[2]Parameters'!$G$245</definedName>
    <definedName name="stusco38">'[2]Parameters'!$G$246</definedName>
    <definedName name="stusco39">'[2]Parameters'!$G$247</definedName>
    <definedName name="stusco40">'[2]Parameters'!$G$248</definedName>
    <definedName name="stusco41">'[2]Parameters'!$G$249</definedName>
    <definedName name="stusco42">'[2]Parameters'!$G$250</definedName>
    <definedName name="stusco43">'[2]Parameters'!$G$251</definedName>
    <definedName name="stusco44">'[2]Parameters'!$G$252</definedName>
    <definedName name="stusco45">'[2]Parameters'!$G$253</definedName>
    <definedName name="stusco46">'[2]Parameters'!$G$254</definedName>
    <definedName name="stusco47">'[2]Parameters'!$G$255</definedName>
    <definedName name="stusco48">'[2]Parameters'!$G$256</definedName>
    <definedName name="stusco49">'[2]Parameters'!$G$257</definedName>
    <definedName name="stusco50">'[2]Parameters'!$G$258</definedName>
    <definedName name="stusco51">'[2]Parameters'!$G$259</definedName>
    <definedName name="stusco52">'[2]Parameters'!$G$260</definedName>
    <definedName name="stusco53">'[2]Parameters'!$G$261</definedName>
    <definedName name="stusco54">'[2]Parameters'!$G$262</definedName>
    <definedName name="stusco55">'[2]Parameters'!$G$263</definedName>
    <definedName name="stusco56">'[2]Parameters'!$G$264</definedName>
    <definedName name="stusco57">'[2]Parameters'!$G$265</definedName>
    <definedName name="stusco58">'[2]Parameters'!$G$266</definedName>
    <definedName name="stusco59">'[2]Parameters'!$G$267</definedName>
    <definedName name="stusco60">'[2]Parameters'!$G$268</definedName>
    <definedName name="stusco61">'[2]Parameters'!$G$269</definedName>
    <definedName name="stusco62">'[2]Parameters'!$G$270</definedName>
    <definedName name="stusco63">'[2]Parameters'!$G$271</definedName>
    <definedName name="stusco64">'[2]Parameters'!$G$272</definedName>
    <definedName name="stusco65">'[2]Parameters'!$G$273</definedName>
    <definedName name="stusco66">'[2]Parameters'!$G$274</definedName>
    <definedName name="stusco67">'[2]Parameters'!$G$275</definedName>
    <definedName name="stusco68">'[2]Parameters'!$G$276</definedName>
    <definedName name="stusco69">'[2]Parameters'!$G$277</definedName>
    <definedName name="stusco70">'[2]Parameters'!$G$278</definedName>
    <definedName name="stusco71">'[2]Parameters'!$G$279</definedName>
    <definedName name="stusco72">'[2]Parameters'!$G$280</definedName>
    <definedName name="stusco73">'[2]Parameters'!$G$281</definedName>
    <definedName name="stusco74">'[2]Parameters'!$G$282</definedName>
    <definedName name="stusco75">'[2]Parameters'!$G$283</definedName>
    <definedName name="stusjob1">'[2]Parameters'!$I$209</definedName>
    <definedName name="stusjob10">'[2]Parameters'!$I$218</definedName>
    <definedName name="stusjob11">'[2]Parameters'!$I$219</definedName>
    <definedName name="stusjob12">'[2]Parameters'!$I$220</definedName>
    <definedName name="stusjob13">'[2]Parameters'!$I$221</definedName>
    <definedName name="stusjob14">'[2]Parameters'!$I$222</definedName>
    <definedName name="stusjob15">'[2]Parameters'!$I$223</definedName>
    <definedName name="stusjob16">'[2]Parameters'!$I$224</definedName>
    <definedName name="stusjob17">'[2]Parameters'!$I$225</definedName>
    <definedName name="stusjob18">'[2]Parameters'!$I$226</definedName>
    <definedName name="stusjob19">'[2]Parameters'!$I$227</definedName>
    <definedName name="stusjob2">'[2]Parameters'!$I$210</definedName>
    <definedName name="stusjob20">'[2]Parameters'!$I$228</definedName>
    <definedName name="stusjob21">'[2]Parameters'!$I$229</definedName>
    <definedName name="stusjob22">'[2]Parameters'!$I$230</definedName>
    <definedName name="stusjob23">'[2]Parameters'!$I$231</definedName>
    <definedName name="stusjob24">'[2]Parameters'!$I$232</definedName>
    <definedName name="stusjob25">'[2]Parameters'!$I$233</definedName>
    <definedName name="stusjob26">'[2]Parameters'!$I$234</definedName>
    <definedName name="stusjob27">'[2]Parameters'!$I$235</definedName>
    <definedName name="stusjob28">'[2]Parameters'!$I$236</definedName>
    <definedName name="stusjob29">'[2]Parameters'!$I$237</definedName>
    <definedName name="stusjob3">'[2]Parameters'!$I$211</definedName>
    <definedName name="stusjob30">'[2]Parameters'!$I$238</definedName>
    <definedName name="stusjob31">'[2]Parameters'!$I$239</definedName>
    <definedName name="stusjob32">'[2]Parameters'!$I$240</definedName>
    <definedName name="stusjob33">'[2]Parameters'!$I$241</definedName>
    <definedName name="stusjob34">'[2]Parameters'!$I$242</definedName>
    <definedName name="stusjob35">'[2]Parameters'!$I$243</definedName>
    <definedName name="stusjob36">'[2]Parameters'!$I$244</definedName>
    <definedName name="stusjob37">'[2]Parameters'!$I$245</definedName>
    <definedName name="stusjob38">'[2]Parameters'!$I$246</definedName>
    <definedName name="stusjob39">'[2]Parameters'!$I$247</definedName>
    <definedName name="stusjob4">'[2]Parameters'!$I$212</definedName>
    <definedName name="stusjob40">'[2]Parameters'!$I$248</definedName>
    <definedName name="stusjob41">'[2]Parameters'!$I$249</definedName>
    <definedName name="stusjob42">'[2]Parameters'!$I$250</definedName>
    <definedName name="stusjob43">'[2]Parameters'!$I$251</definedName>
    <definedName name="stusjob44">'[2]Parameters'!$I$252</definedName>
    <definedName name="stusjob45">'[2]Parameters'!$I$253</definedName>
    <definedName name="stusjob46">'[2]Parameters'!$I$254</definedName>
    <definedName name="stusjob47">'[2]Parameters'!$I$255</definedName>
    <definedName name="stusjob48">'[2]Parameters'!$I$256</definedName>
    <definedName name="stusjob49">'[2]Parameters'!$I$257</definedName>
    <definedName name="stusjob5">'[2]Parameters'!$I$213</definedName>
    <definedName name="stusjob51">'[2]Parameters'!$I$259</definedName>
    <definedName name="stusjob52">'[2]Parameters'!$I$260</definedName>
    <definedName name="stusjob53">'[2]Parameters'!$I$261</definedName>
    <definedName name="stusjob54">'[2]Parameters'!$I$262</definedName>
    <definedName name="stusjob55">'[2]Parameters'!$I$263</definedName>
    <definedName name="stusjob56">'[2]Parameters'!$I$264</definedName>
    <definedName name="stusjob57">'[2]Parameters'!$I$265</definedName>
    <definedName name="stusjob58">'[2]Parameters'!$I$266</definedName>
    <definedName name="stusjob59">'[2]Parameters'!$I$267</definedName>
    <definedName name="stusjob6">'[2]Parameters'!$I$214</definedName>
    <definedName name="stusjob60">'[2]Parameters'!$I$268</definedName>
    <definedName name="stusjob61">'[2]Parameters'!$I$269</definedName>
    <definedName name="stusjob62">'[2]Parameters'!$I$270</definedName>
    <definedName name="stusjob63">'[2]Parameters'!$I$271</definedName>
    <definedName name="stusjob64">'[2]Parameters'!$I$272</definedName>
    <definedName name="stusjob65">'[2]Parameters'!$I$273</definedName>
    <definedName name="stusjob66">'[2]Parameters'!$I$274</definedName>
    <definedName name="stusjob67">'[2]Parameters'!$I$275</definedName>
    <definedName name="stusjob68">'[2]Parameters'!$I$276</definedName>
    <definedName name="stusjob69">'[2]Parameters'!$I$277</definedName>
    <definedName name="stusjob7">'[2]Parameters'!$I$215</definedName>
    <definedName name="stusjob70">'[2]Parameters'!$I$278</definedName>
    <definedName name="stusjob71">'[2]Parameters'!$I$279</definedName>
    <definedName name="stusjob72">'[2]Parameters'!$I$280</definedName>
    <definedName name="stusjob73">'[2]Parameters'!$I$281</definedName>
    <definedName name="stusjob74">'[2]Parameters'!$I$282</definedName>
    <definedName name="stusjob75">'[2]Parameters'!$I$283</definedName>
    <definedName name="stusjob8">'[2]Parameters'!$I$216</definedName>
    <definedName name="stusjob9">'[2]Parameters'!$I$217</definedName>
    <definedName name="stusname11">'[2]Parameters'!$C$219</definedName>
    <definedName name="stusname12">'[2]Parameters'!$C$220</definedName>
    <definedName name="stusname13">'[2]Parameters'!$C$221</definedName>
    <definedName name="stusname14">'[2]Parameters'!$C$222</definedName>
    <definedName name="stusname15">'[2]Parameters'!$C$223</definedName>
    <definedName name="stusname16">'[2]Parameters'!$C$224</definedName>
    <definedName name="stusname17">'[2]Parameters'!$C$225</definedName>
    <definedName name="stusname18">'[2]Parameters'!$C$226</definedName>
    <definedName name="stusname19">'[2]Parameters'!$C$227</definedName>
    <definedName name="stusname20">'[2]Parameters'!$C$228</definedName>
    <definedName name="stusname21">'[2]Parameters'!$C$229</definedName>
    <definedName name="stusname22">'[2]Parameters'!$C$230</definedName>
    <definedName name="stusname23">'[2]Parameters'!$C$231</definedName>
    <definedName name="stusname24">'[2]Parameters'!$C$232</definedName>
    <definedName name="stusname25">'[2]Parameters'!$C$233</definedName>
    <definedName name="stusname26">'[2]Parameters'!$C$234</definedName>
    <definedName name="stusname27">'[2]Parameters'!$C$235</definedName>
    <definedName name="stusname28">'[2]Parameters'!$C$236</definedName>
    <definedName name="stusname29">'[2]Parameters'!$C$237</definedName>
    <definedName name="stusname30">'[2]Parameters'!$C$238</definedName>
    <definedName name="stusname31">'[2]Parameters'!$C$239</definedName>
    <definedName name="stusname32">'[2]Parameters'!$C$240</definedName>
    <definedName name="stusname33">'[2]Parameters'!$C$241</definedName>
    <definedName name="stusname34">'[2]Parameters'!$C$242</definedName>
    <definedName name="stusname35">'[2]Parameters'!$C$243</definedName>
    <definedName name="stusname36">'[2]Parameters'!$C$244</definedName>
    <definedName name="stusname37">'[2]Parameters'!$C$245</definedName>
    <definedName name="stusname38">'[2]Parameters'!$C$246</definedName>
    <definedName name="stusname39">'[2]Parameters'!$C$247</definedName>
    <definedName name="stusname40">'[2]Parameters'!$C$248</definedName>
    <definedName name="stusname41">'[2]Parameters'!$C$249</definedName>
    <definedName name="stusname42">'[2]Parameters'!$C$250</definedName>
    <definedName name="stusname43">'[2]Parameters'!$C$251</definedName>
    <definedName name="stusname44">'[2]Parameters'!$C$252</definedName>
    <definedName name="stusname45">'[2]Parameters'!$C$253</definedName>
    <definedName name="stusname46">'[2]Parameters'!$C$254</definedName>
    <definedName name="stusname47">'[2]Parameters'!$C$255</definedName>
    <definedName name="stusname48">'[2]Parameters'!$C$256</definedName>
    <definedName name="stusname49">'[2]Parameters'!$C$257</definedName>
    <definedName name="stusname50">'[2]Parameters'!$C$258</definedName>
    <definedName name="stusname51">'[2]Parameters'!$C$259</definedName>
    <definedName name="stusname52">'[2]Parameters'!$C$260</definedName>
    <definedName name="stusname53">'[2]Parameters'!$C$261</definedName>
    <definedName name="stusname54">'[2]Parameters'!$C$262</definedName>
    <definedName name="stusname55">'[2]Parameters'!$C$263</definedName>
    <definedName name="stusname56">'[2]Parameters'!$C$264</definedName>
    <definedName name="stusname57">'[2]Parameters'!$C$265</definedName>
    <definedName name="stusname58">'[2]Parameters'!$C$266</definedName>
    <definedName name="stusname59">'[2]Parameters'!$C$267</definedName>
    <definedName name="stusname60">'[2]Parameters'!$C$268</definedName>
    <definedName name="stusname61">'[2]Parameters'!$C$269</definedName>
    <definedName name="stusname62">'[2]Parameters'!$C$270</definedName>
    <definedName name="stusname63">'[2]Parameters'!$C$271</definedName>
    <definedName name="stusname64">'[2]Parameters'!$C$272</definedName>
    <definedName name="stusname65">'[2]Parameters'!$C$273</definedName>
    <definedName name="stusname66">'[2]Parameters'!$C$274</definedName>
    <definedName name="stusname67">'[2]Parameters'!$C$275</definedName>
    <definedName name="stusname68">'[2]Parameters'!$C$276</definedName>
    <definedName name="stusname69">'[2]Parameters'!$C$277</definedName>
    <definedName name="stusname70">'[2]Parameters'!$C$278</definedName>
    <definedName name="stusname71">'[2]Parameters'!$C$279</definedName>
    <definedName name="stusname72">'[2]Parameters'!$C$280</definedName>
    <definedName name="stusname73">'[2]Parameters'!$C$281</definedName>
    <definedName name="stusname74">'[2]Parameters'!$C$282</definedName>
    <definedName name="stusname75">'[2]Parameters'!$C$283</definedName>
    <definedName name="stussal11">'[2]Parameters'!$E$219</definedName>
    <definedName name="stussal12">'[2]Parameters'!$E$220</definedName>
    <definedName name="stussal13">'[2]Parameters'!$E$221</definedName>
    <definedName name="stussal14">'[2]Parameters'!$E$222</definedName>
    <definedName name="stussal15">'[2]Parameters'!$E$223</definedName>
    <definedName name="stussal16">'[2]Parameters'!$E$224</definedName>
    <definedName name="stussal17">'[2]Parameters'!$E$225</definedName>
    <definedName name="stussal18">'[2]Parameters'!$E$226</definedName>
    <definedName name="stussal19">'[2]Parameters'!$E$227</definedName>
    <definedName name="stussal20">'[2]Parameters'!$E$228</definedName>
    <definedName name="stussal21">'[2]Parameters'!$E$229</definedName>
    <definedName name="stussal22">'[2]Parameters'!$E$230</definedName>
    <definedName name="stussal23">'[2]Parameters'!$E$231</definedName>
    <definedName name="stussal24">'[2]Parameters'!$E$232</definedName>
    <definedName name="stussal25">'[2]Parameters'!$E$233</definedName>
    <definedName name="stussal26">'[2]Parameters'!$E$234</definedName>
    <definedName name="stussal27">'[2]Parameters'!$E$235</definedName>
    <definedName name="stussal28">'[2]Parameters'!$E$236</definedName>
    <definedName name="stussal29">'[2]Parameters'!$E$237</definedName>
    <definedName name="stussal30">'[2]Parameters'!$E$238</definedName>
    <definedName name="stussal31">'[2]Parameters'!$E$239</definedName>
    <definedName name="stussal32">'[2]Parameters'!$E$240</definedName>
    <definedName name="stussal33">'[2]Parameters'!$E$241</definedName>
    <definedName name="stussal34">'[2]Parameters'!$E$242</definedName>
    <definedName name="stussal35">'[2]Parameters'!$E$243</definedName>
    <definedName name="stussal36">'[2]Parameters'!$E$244</definedName>
    <definedName name="stussal37">'[2]Parameters'!$E$245</definedName>
    <definedName name="stussal38">'[2]Parameters'!$E$246</definedName>
    <definedName name="stussal39">'[2]Parameters'!$E$247</definedName>
    <definedName name="stussal40">'[2]Parameters'!$E$248</definedName>
    <definedName name="stussal41">'[2]Parameters'!$E$249</definedName>
    <definedName name="stussal42">'[2]Parameters'!$E$250</definedName>
    <definedName name="stussal43">'[2]Parameters'!$E$251</definedName>
    <definedName name="stussal44">'[2]Parameters'!$E$252</definedName>
    <definedName name="stussal45">'[2]Parameters'!$E$253</definedName>
    <definedName name="stussal46">'[2]Parameters'!$E$254</definedName>
    <definedName name="stussal47">'[2]Parameters'!$E$255</definedName>
    <definedName name="stussal48">'[2]Parameters'!$E$256</definedName>
    <definedName name="stussal49">'[2]Parameters'!$E$257</definedName>
    <definedName name="stussal50">'[2]Parameters'!$E$258</definedName>
    <definedName name="stussal51">'[2]Parameters'!$E$259</definedName>
    <definedName name="stussal52">'[2]Parameters'!$E$260</definedName>
    <definedName name="stussal53">'[2]Parameters'!$E$261</definedName>
    <definedName name="stussal54">'[2]Parameters'!$E$262</definedName>
    <definedName name="stussal55">'[2]Parameters'!$E$263</definedName>
    <definedName name="stussal56">'[2]Parameters'!$E$264</definedName>
    <definedName name="stussal57">'[2]Parameters'!$E$265</definedName>
    <definedName name="stussal58">'[2]Parameters'!$E$266</definedName>
    <definedName name="stussal59">'[2]Parameters'!$E$267</definedName>
    <definedName name="stussal60">'[2]Parameters'!$E$268</definedName>
    <definedName name="stussal61">'[2]Parameters'!$E$269</definedName>
    <definedName name="stussal62">'[2]Parameters'!$E$270</definedName>
    <definedName name="stussal63">'[2]Parameters'!$E$271</definedName>
    <definedName name="stussal64">'[2]Parameters'!$E$272</definedName>
    <definedName name="stussal65">'[2]Parameters'!$E$273</definedName>
    <definedName name="stussal66">'[2]Parameters'!$E$274</definedName>
    <definedName name="stussal67">'[2]Parameters'!$E$275</definedName>
    <definedName name="stussal68">'[2]Parameters'!$E$276</definedName>
    <definedName name="stussal69">'[2]Parameters'!$E$277</definedName>
    <definedName name="stussal70">'[2]Parameters'!$E$278</definedName>
    <definedName name="stussal71">'[2]Parameters'!$E$279</definedName>
    <definedName name="stussal72">'[2]Parameters'!$E$280</definedName>
    <definedName name="stussal73">'[2]Parameters'!$E$281</definedName>
    <definedName name="stussal74">'[2]Parameters'!$E$282</definedName>
    <definedName name="stussal75">'[2]Parameters'!$E$283</definedName>
    <definedName name="Sub">'[4]RATES'!#REF!</definedName>
    <definedName name="sub10fee">'[2]Parameters'!$V$497</definedName>
    <definedName name="sub10fringeexp">'[2]Parameters'!$V$486</definedName>
    <definedName name="sub10fringeloc">'[2]Parameters'!$V$487</definedName>
    <definedName name="sub10ga">'[2]Parameters'!$V$494</definedName>
    <definedName name="sub10ohfo">'[2]Parameters'!$V$491</definedName>
    <definedName name="sub1name">'[2]Parameters'!$B$17</definedName>
    <definedName name="sub2name">'[2]Parameters'!$B$18</definedName>
    <definedName name="sub3name">'[2]Parameters'!$B$19</definedName>
    <definedName name="sub4name">'[2]Parameters'!$B$20</definedName>
    <definedName name="sub5name">'[2]Parameters'!$B$21</definedName>
    <definedName name="SUBCONTRACOR_IDs">#REF!</definedName>
    <definedName name="subfee">1.1</definedName>
    <definedName name="subho">'[2]Parameters'!$A$455</definedName>
    <definedName name="subho1">'[2]Parameters'!$A$457</definedName>
    <definedName name="subho10">'[2]Parameters'!$A$466</definedName>
    <definedName name="subho10co">'[2]Parameters'!$G$466</definedName>
    <definedName name="subho10name">'[2]Parameters'!$C$466</definedName>
    <definedName name="subho10sal1">'[2]Parameters'!$E$466</definedName>
    <definedName name="subho1co">'[2]Parameters'!$G$457</definedName>
    <definedName name="subho1name">'[2]Parameters'!$C$457</definedName>
    <definedName name="subho1sal1">'[2]Parameters'!$E$457</definedName>
    <definedName name="subho2">'[2]Parameters'!$A$458</definedName>
    <definedName name="subho2co">'[2]Parameters'!$G$458</definedName>
    <definedName name="subho2name">'[2]Parameters'!$C$458</definedName>
    <definedName name="subho2sal1">'[2]Parameters'!$E$458</definedName>
    <definedName name="subho3">'[2]Parameters'!$A$459</definedName>
    <definedName name="subho3co">'[2]Parameters'!$G$459</definedName>
    <definedName name="subho3name">'[2]Parameters'!$C$459</definedName>
    <definedName name="subho3sal1">'[2]Parameters'!$E$459</definedName>
    <definedName name="subho4">'[2]Parameters'!$A$460</definedName>
    <definedName name="subho4co">'[2]Parameters'!$G$460</definedName>
    <definedName name="subho4name">'[2]Parameters'!$C$460</definedName>
    <definedName name="subho4sal1">'[2]Parameters'!$E$460</definedName>
    <definedName name="subho5">'[2]Parameters'!$A$461</definedName>
    <definedName name="subho5co">'[2]Parameters'!$G$461</definedName>
    <definedName name="subho5name">'[2]Parameters'!$C$461</definedName>
    <definedName name="subho5sal1">'[2]Parameters'!$E$461</definedName>
    <definedName name="subho6">'[2]Parameters'!$A$462</definedName>
    <definedName name="subho6co">'[2]Parameters'!$G$462</definedName>
    <definedName name="subho6name">'[2]Parameters'!$C$462</definedName>
    <definedName name="subho6sal1">'[2]Parameters'!$E$462</definedName>
    <definedName name="subho7">'[2]Parameters'!$A$463</definedName>
    <definedName name="subho7co">'[2]Parameters'!$G$463</definedName>
    <definedName name="subho7name">'[2]Parameters'!$C$463</definedName>
    <definedName name="subho7sal1">'[2]Parameters'!$E$463</definedName>
    <definedName name="subho8">'[2]Parameters'!$A$464</definedName>
    <definedName name="subho8co">'[2]Parameters'!$G$464</definedName>
    <definedName name="subho8name">'[2]Parameters'!$C$464</definedName>
    <definedName name="subho8sal1">'[2]Parameters'!$E$464</definedName>
    <definedName name="subho9">'[2]Parameters'!$A$465</definedName>
    <definedName name="subho9co">'[2]Parameters'!$G$465</definedName>
    <definedName name="subho9name">'[2]Parameters'!$C$465</definedName>
    <definedName name="subho9sal1">'[2]Parameters'!$E$465</definedName>
    <definedName name="subhojob1">'[2]Parameters'!$I$457</definedName>
    <definedName name="subhojob10">'[2]Parameters'!$I$466</definedName>
    <definedName name="subhojob2">'[2]Parameters'!$I$458</definedName>
    <definedName name="subhojob3">'[2]Parameters'!$I$459</definedName>
    <definedName name="subhojob4">'[2]Parameters'!$I$460</definedName>
    <definedName name="subhojob5">'[2]Parameters'!$I$461</definedName>
    <definedName name="subhojob6">'[2]Parameters'!$I$462</definedName>
    <definedName name="subhojob7">'[2]Parameters'!$I$463</definedName>
    <definedName name="subhojob8">'[2]Parameters'!$I$464</definedName>
    <definedName name="subhojob9">'[2]Parameters'!$I$465</definedName>
    <definedName name="submulti">1.09*1.12</definedName>
    <definedName name="subname10">'[2]Parameters'!$B$26</definedName>
    <definedName name="subname11">'[2]Parameters'!$B$27</definedName>
    <definedName name="subname12">'[2]Parameters'!$B$28</definedName>
    <definedName name="subname13">'[2]Parameters'!$B$29</definedName>
    <definedName name="subname14">'[2]Parameters'!$B$30</definedName>
    <definedName name="subname15">'[2]Parameters'!$B$31</definedName>
    <definedName name="subname6">'[2]Parameters'!$B$22</definedName>
    <definedName name="subname7">'[2]Parameters'!$B$23</definedName>
    <definedName name="subname8">'[2]Parameters'!$B$24</definedName>
    <definedName name="subname9">'[2]Parameters'!$B$25</definedName>
    <definedName name="SUMSHELL">#REF!</definedName>
    <definedName name="tcn">'[2]Parameters'!$A$115</definedName>
    <definedName name="TCN_CCN">#REF!</definedName>
    <definedName name="TCN_Fringe">#REF!</definedName>
    <definedName name="tcn10co">'[2]Parameters'!$G$126</definedName>
    <definedName name="tcn10name">'[2]Parameters'!$C$126</definedName>
    <definedName name="tcn10sal1">'[2]Parameters'!$E$126</definedName>
    <definedName name="tcn1co">'[2]Parameters'!$G$117</definedName>
    <definedName name="tcn1name">'[2]Parameters'!$C$117</definedName>
    <definedName name="tcn1sal1">'[2]Parameters'!$E$117</definedName>
    <definedName name="tcn2co">'[2]Parameters'!$G$118</definedName>
    <definedName name="tcn2name">'[2]Parameters'!$C$118</definedName>
    <definedName name="tcn2sal1">'[2]Parameters'!$E$118</definedName>
    <definedName name="tcn3co">'[2]Parameters'!$G$119</definedName>
    <definedName name="tcn3name">'[2]Parameters'!$C$119</definedName>
    <definedName name="tcn3sal1">'[2]Parameters'!$E$119</definedName>
    <definedName name="tcn4co">'[2]Parameters'!$G$120</definedName>
    <definedName name="tcn4name">'[2]Parameters'!$C$120</definedName>
    <definedName name="tcn4sal1">'[2]Parameters'!$E$120</definedName>
    <definedName name="tcn5co">'[2]Parameters'!$G$121</definedName>
    <definedName name="tcn5name">'[2]Parameters'!$C$121</definedName>
    <definedName name="tcn5sal1">'[2]Parameters'!$E$121</definedName>
    <definedName name="tcn6co">'[2]Parameters'!$G$122</definedName>
    <definedName name="tcn6name">'[2]Parameters'!$C$122</definedName>
    <definedName name="tcn6sal1">'[2]Parameters'!$E$122</definedName>
    <definedName name="tcn7co">'[2]Parameters'!$G$123</definedName>
    <definedName name="tcn7name">'[2]Parameters'!$C$123</definedName>
    <definedName name="tcn7sal1">'[2]Parameters'!$E$123</definedName>
    <definedName name="tcn8co">'[2]Parameters'!$G$124</definedName>
    <definedName name="tcn8name">'[2]Parameters'!$C$124</definedName>
    <definedName name="tcn8sal1">'[2]Parameters'!$E$124</definedName>
    <definedName name="tcn9co">'[2]Parameters'!$G$125</definedName>
    <definedName name="tcn9name">'[2]Parameters'!$C$125</definedName>
    <definedName name="tcn9sal1">'[2]Parameters'!$E$125</definedName>
    <definedName name="TCNCCNSTTA_DaysYr1">'[17]B. Local Hire and TCNs'!$I$20</definedName>
    <definedName name="TCNCCNSTTA_DaysYr2">'[17]B. Local Hire and TCNs'!$K$20</definedName>
    <definedName name="TCNCCNSTTA_DaysYr3">'[17]B. Local Hire and TCNs'!$M$20</definedName>
    <definedName name="TCNCCNSTTA_DaysYr4">'[17]B. Local Hire and TCNs'!$O$20</definedName>
    <definedName name="TCNCCNSTTA_DaysYr5">'[17]B. Local Hire and TCNs'!$Q$20</definedName>
    <definedName name="tcnjob1">'[2]Parameters'!$I$117</definedName>
    <definedName name="tcnjob10">'[2]Parameters'!$I$126</definedName>
    <definedName name="tcnjob2">'[2]Parameters'!$I$118</definedName>
    <definedName name="tcnjob3">'[2]Parameters'!$I$119</definedName>
    <definedName name="tcnjob4">'[2]Parameters'!$I$120</definedName>
    <definedName name="tcnjob5">'[2]Parameters'!$I$121</definedName>
    <definedName name="tcnjob6">'[2]Parameters'!$I$122</definedName>
    <definedName name="tcnjob7">'[2]Parameters'!$I$123</definedName>
    <definedName name="tcnjob8">'[2]Parameters'!$I$124</definedName>
    <definedName name="tcnjob9">'[2]Parameters'!$I$125</definedName>
    <definedName name="Telephone">#REF!</definedName>
    <definedName name="test">'[18]Category Detail'!$A$4:$F$497</definedName>
    <definedName name="Title">'[6]Sheet1'!$C$15</definedName>
    <definedName name="TOPA">'[1]SF 1411'!#REF!</definedName>
    <definedName name="Trade11">'[4]RATES'!#REF!</definedName>
    <definedName name="Trade12">'[4]RATES'!#REF!</definedName>
    <definedName name="Trade13">'[4]RATES'!#REF!</definedName>
    <definedName name="Trade41">'[4]RATES'!#REF!</definedName>
    <definedName name="Trade42">'[4]RATES'!#REF!</definedName>
    <definedName name="Trade43">'[4]RATES'!#REF!</definedName>
    <definedName name="Trade51">'[4]RATES'!#REF!</definedName>
    <definedName name="Trade52">'[4]RATES'!#REF!</definedName>
    <definedName name="Trade53">'[4]RATES'!#REF!</definedName>
    <definedName name="Transit">#REF!</definedName>
    <definedName name="Travel">'[7]INPUTS Year 1'!#REF!</definedName>
    <definedName name="traveldays">'[9]Assumptions'!$D$28</definedName>
    <definedName name="TRG">#N/A</definedName>
    <definedName name="TRIPS">#N/A</definedName>
    <definedName name="UFFVA">#N/A</definedName>
    <definedName name="ULAB">#N/A</definedName>
    <definedName name="UODC">#N/A</definedName>
    <definedName name="us">'[2]Parameters'!$A$37</definedName>
    <definedName name="us10co">'[2]Parameters'!$G$48</definedName>
    <definedName name="us10name">'[2]Parameters'!$C$48</definedName>
    <definedName name="us10sal1">'[2]Parameters'!$E$48</definedName>
    <definedName name="us1co">'[2]Parameters'!$G$39</definedName>
    <definedName name="us1name">'[2]Parameters'!$C$39</definedName>
    <definedName name="us1sal1">'[2]Parameters'!$E$39</definedName>
    <definedName name="us2co">'[2]Parameters'!$G$40</definedName>
    <definedName name="us2name">'[2]Parameters'!$C$40</definedName>
    <definedName name="us2sal1">'[2]Parameters'!$E$40</definedName>
    <definedName name="us3co">'[2]Parameters'!$G$41</definedName>
    <definedName name="us3name">'[2]Parameters'!$C$41</definedName>
    <definedName name="us3sal1">'[2]Parameters'!$E$41</definedName>
    <definedName name="us4co">'[2]Parameters'!$G$42</definedName>
    <definedName name="us4name">'[2]Parameters'!$C$42</definedName>
    <definedName name="us4sal1">'[2]Parameters'!$E$42</definedName>
    <definedName name="us5co">'[2]Parameters'!$G$43</definedName>
    <definedName name="us5name">'[2]Parameters'!$C$43</definedName>
    <definedName name="us5sal1">'[2]Parameters'!$E$43</definedName>
    <definedName name="us6co">'[2]Parameters'!$G$44</definedName>
    <definedName name="us6name">'[2]Parameters'!$C$44</definedName>
    <definedName name="us6sal1">'[2]Parameters'!$E$44</definedName>
    <definedName name="us7co">'[2]Parameters'!$G$45</definedName>
    <definedName name="us7name">'[2]Parameters'!$C$45</definedName>
    <definedName name="us7sal1">'[2]Parameters'!$E$45</definedName>
    <definedName name="us8co">'[2]Parameters'!$G$46</definedName>
    <definedName name="us8name">'[2]Parameters'!$C$46</definedName>
    <definedName name="us8sal1">'[2]Parameters'!$E$46</definedName>
    <definedName name="us9co">'[2]Parameters'!$G$47</definedName>
    <definedName name="us9name">'[2]Parameters'!$C$47</definedName>
    <definedName name="us9sal1">'[2]Parameters'!$E$47</definedName>
    <definedName name="usco11">'[2]Parameters'!$G$49</definedName>
    <definedName name="usco12">'[2]Parameters'!$G$50</definedName>
    <definedName name="usco13">'[2]Parameters'!$G$51</definedName>
    <definedName name="usco14">'[2]Parameters'!$G$52</definedName>
    <definedName name="usco15">'[2]Parameters'!$G$53</definedName>
    <definedName name="usco16">'[2]Parameters'!$G$54</definedName>
    <definedName name="usco17">'[2]Parameters'!$G$55</definedName>
    <definedName name="usco18">'[2]Parameters'!$G$56</definedName>
    <definedName name="usco19">'[2]Parameters'!$G$57</definedName>
    <definedName name="usco20">'[2]Parameters'!$G$58</definedName>
    <definedName name="usco21">'[2]Parameters'!$G$59</definedName>
    <definedName name="usco22">'[2]Parameters'!$G$60</definedName>
    <definedName name="usco23">'[2]Parameters'!$G$61</definedName>
    <definedName name="usco24">'[2]Parameters'!$G$62</definedName>
    <definedName name="usco25">'[2]Parameters'!$G$63</definedName>
    <definedName name="usco26">'[2]Parameters'!$G$64</definedName>
    <definedName name="usco27">'[2]Parameters'!$G$65</definedName>
    <definedName name="usco28">'[2]Parameters'!$G$66</definedName>
    <definedName name="usco29">'[2]Parameters'!$G$67</definedName>
    <definedName name="usco30">'[2]Parameters'!$G$68</definedName>
    <definedName name="usco31">'[2]Parameters'!$G$69</definedName>
    <definedName name="usco32">'[2]Parameters'!$G$70</definedName>
    <definedName name="usco33">'[2]Parameters'!$G$71</definedName>
    <definedName name="usco34">'[2]Parameters'!$G$72</definedName>
    <definedName name="usco35">'[2]Parameters'!$G$73</definedName>
    <definedName name="usco36">'[2]Parameters'!$G$74</definedName>
    <definedName name="usco37">'[2]Parameters'!$G$75</definedName>
    <definedName name="usco38">'[2]Parameters'!$G$76</definedName>
    <definedName name="usco39">'[2]Parameters'!$G$77</definedName>
    <definedName name="usco40">'[2]Parameters'!$G$78</definedName>
    <definedName name="usco41">'[2]Parameters'!$G$79</definedName>
    <definedName name="usco42">'[2]Parameters'!$G$80</definedName>
    <definedName name="usco43">'[2]Parameters'!$G$81</definedName>
    <definedName name="usco44">'[2]Parameters'!$G$82</definedName>
    <definedName name="usco45">'[2]Parameters'!$G$83</definedName>
    <definedName name="usco46">'[2]Parameters'!$G$84</definedName>
    <definedName name="usco47">'[2]Parameters'!$G$85</definedName>
    <definedName name="usco48">'[2]Parameters'!$G$86</definedName>
    <definedName name="usco49">'[2]Parameters'!$G$87</definedName>
    <definedName name="usco50">'[2]Parameters'!$G$88</definedName>
    <definedName name="usco51">'[2]Parameters'!$G$89</definedName>
    <definedName name="usco52">'[2]Parameters'!$G$90</definedName>
    <definedName name="usco53">'[2]Parameters'!$G$91</definedName>
    <definedName name="usco54">'[2]Parameters'!$G$92</definedName>
    <definedName name="usco55">'[2]Parameters'!$G$93</definedName>
    <definedName name="usco56">'[2]Parameters'!$G$94</definedName>
    <definedName name="usco57">'[2]Parameters'!$G$95</definedName>
    <definedName name="usco58">'[2]Parameters'!$G$96</definedName>
    <definedName name="usco59">'[2]Parameters'!$G$97</definedName>
    <definedName name="usco60">'[2]Parameters'!$G$98</definedName>
    <definedName name="usco61">'[2]Parameters'!$G$99</definedName>
    <definedName name="usco62">'[2]Parameters'!$G$100</definedName>
    <definedName name="usco63">'[2]Parameters'!$G$101</definedName>
    <definedName name="usco64">'[2]Parameters'!$G$102</definedName>
    <definedName name="usco65">'[2]Parameters'!$G$103</definedName>
    <definedName name="usco66">'[2]Parameters'!$G$104</definedName>
    <definedName name="usco67">'[2]Parameters'!$G$105</definedName>
    <definedName name="usco68">'[2]Parameters'!$G$106</definedName>
    <definedName name="usco69">'[2]Parameters'!$G$107</definedName>
    <definedName name="usco70">'[2]Parameters'!$G$108</definedName>
    <definedName name="usco71">'[2]Parameters'!$G$109</definedName>
    <definedName name="usco72">'[2]Parameters'!$G$110</definedName>
    <definedName name="usco73">'[2]Parameters'!$G$111</definedName>
    <definedName name="usco74">'[2]Parameters'!$G$112</definedName>
    <definedName name="usco75">'[2]Parameters'!$G$113</definedName>
    <definedName name="usjob1">'[2]Parameters'!$I$39</definedName>
    <definedName name="usjob10">'[2]Parameters'!$I$48</definedName>
    <definedName name="usjob11">'[2]Parameters'!$I$49</definedName>
    <definedName name="usjob12">'[2]Parameters'!$I$50</definedName>
    <definedName name="usjob13">'[2]Parameters'!$I$51</definedName>
    <definedName name="usjob14">'[2]Parameters'!$I$52</definedName>
    <definedName name="usjob15">'[2]Parameters'!$I$53</definedName>
    <definedName name="usjob16">'[2]Parameters'!$I$54</definedName>
    <definedName name="usjob17">'[2]Parameters'!$I$55</definedName>
    <definedName name="usjob18">'[2]Parameters'!$I$56</definedName>
    <definedName name="usjob19">'[2]Parameters'!$I$57</definedName>
    <definedName name="usjob2">'[2]Parameters'!$I$40</definedName>
    <definedName name="usjob20">'[2]Parameters'!$I$58</definedName>
    <definedName name="usjob21">'[2]Parameters'!$I$59</definedName>
    <definedName name="usjob22">'[2]Parameters'!$I$60</definedName>
    <definedName name="usjob23">'[2]Parameters'!$I$61</definedName>
    <definedName name="usjob24">'[2]Parameters'!$I$62</definedName>
    <definedName name="usjob25">'[2]Parameters'!$I$63</definedName>
    <definedName name="usjob26">'[2]Parameters'!$I$64</definedName>
    <definedName name="usjob27">'[2]Parameters'!$I$65</definedName>
    <definedName name="usjob28">'[2]Parameters'!$I$66</definedName>
    <definedName name="usjob29">'[2]Parameters'!$I$67</definedName>
    <definedName name="usjob3">'[2]Parameters'!$I$41</definedName>
    <definedName name="usjob30">'[2]Parameters'!$I$68</definedName>
    <definedName name="usjob31">'[2]Parameters'!$I$69</definedName>
    <definedName name="usjob32">'[2]Parameters'!$I$70</definedName>
    <definedName name="usjob33">'[2]Parameters'!$I$71</definedName>
    <definedName name="usjob34">'[2]Parameters'!$I$72</definedName>
    <definedName name="usjob35">'[2]Parameters'!$I$73</definedName>
    <definedName name="usjob36">'[2]Parameters'!$I$74</definedName>
    <definedName name="usjob37">'[2]Parameters'!$I$75</definedName>
    <definedName name="usjob38">'[2]Parameters'!$I$76</definedName>
    <definedName name="usjob39">'[2]Parameters'!$I$77</definedName>
    <definedName name="usjob4">'[2]Parameters'!$I$42</definedName>
    <definedName name="usjob40">'[2]Parameters'!$I$78</definedName>
    <definedName name="usjob41">'[2]Parameters'!$I$79</definedName>
    <definedName name="usjob42">'[2]Parameters'!$I$80</definedName>
    <definedName name="usjob43">'[2]Parameters'!$I$81</definedName>
    <definedName name="usjob44">'[2]Parameters'!$I$82</definedName>
    <definedName name="usjob45">'[2]Parameters'!$I$83</definedName>
    <definedName name="usjob46">'[2]Parameters'!$I$84</definedName>
    <definedName name="usjob47">'[2]Parameters'!$I$85</definedName>
    <definedName name="usjob48">'[2]Parameters'!$I$86</definedName>
    <definedName name="usjob49">'[2]Parameters'!$I$87</definedName>
    <definedName name="usjob5">'[2]Parameters'!$I$43</definedName>
    <definedName name="usjob50">'[2]Parameters'!$I$88</definedName>
    <definedName name="usjob51">'[2]Parameters'!$I$89</definedName>
    <definedName name="usjob52">'[2]Parameters'!$I$90</definedName>
    <definedName name="usjob53">'[2]Parameters'!$I$91</definedName>
    <definedName name="usjob54">'[2]Parameters'!$I$92</definedName>
    <definedName name="usjob55">'[2]Parameters'!$I$93</definedName>
    <definedName name="usjob56">'[2]Parameters'!$I$94</definedName>
    <definedName name="usjob57">'[2]Parameters'!$I$95</definedName>
    <definedName name="usjob58">'[2]Parameters'!$I$96</definedName>
    <definedName name="usjob59">'[2]Parameters'!$I$97</definedName>
    <definedName name="usjob6">'[2]Parameters'!$I$44</definedName>
    <definedName name="usjob60">'[2]Parameters'!$I$98</definedName>
    <definedName name="usjob61">'[2]Parameters'!$I$99</definedName>
    <definedName name="usjob62">'[2]Parameters'!$I$100</definedName>
    <definedName name="usjob63">'[2]Parameters'!$I$101</definedName>
    <definedName name="usjob64">'[2]Parameters'!$I$102</definedName>
    <definedName name="usjob65">'[2]Parameters'!$I$103</definedName>
    <definedName name="usjob66">'[2]Parameters'!$I$104</definedName>
    <definedName name="usjob67">'[2]Parameters'!$I$105</definedName>
    <definedName name="usjob68">'[2]Parameters'!$I$106</definedName>
    <definedName name="usjob69">'[2]Parameters'!$I$107</definedName>
    <definedName name="usjob7">'[2]Parameters'!$I$45</definedName>
    <definedName name="usjob70">'[2]Parameters'!$I$108</definedName>
    <definedName name="usjob71">'[2]Parameters'!$I$109</definedName>
    <definedName name="usjob72">'[2]Parameters'!$I$110</definedName>
    <definedName name="usjob73">'[2]Parameters'!$I$111</definedName>
    <definedName name="usjob74">'[2]Parameters'!$I$112</definedName>
    <definedName name="usjob75">'[2]Parameters'!$I$113</definedName>
    <definedName name="usjob8">'[2]Parameters'!$I$46</definedName>
    <definedName name="usjob9">'[2]Parameters'!$I$47</definedName>
    <definedName name="usname11">'[2]Parameters'!$C$49</definedName>
    <definedName name="usname12">'[2]Parameters'!$C$50</definedName>
    <definedName name="usname13">'[2]Parameters'!$C$51</definedName>
    <definedName name="usname14">'[2]Parameters'!$C$52</definedName>
    <definedName name="usname15">'[2]Parameters'!$C$53</definedName>
    <definedName name="usname16">'[2]Parameters'!$C$54</definedName>
    <definedName name="usname17">'[2]Parameters'!$C$55</definedName>
    <definedName name="usname18">'[2]Parameters'!$C$56</definedName>
    <definedName name="usname19">'[2]Parameters'!$C$57</definedName>
    <definedName name="usname20">'[2]Parameters'!$C$58</definedName>
    <definedName name="usname21">'[2]Parameters'!$C$59</definedName>
    <definedName name="usname22">'[2]Parameters'!$C$60</definedName>
    <definedName name="usname23">'[2]Parameters'!$C$61</definedName>
    <definedName name="usname24">'[2]Parameters'!$C$62</definedName>
    <definedName name="usname25">'[2]Parameters'!$C$63</definedName>
    <definedName name="usname26">'[2]Parameters'!$C$64</definedName>
    <definedName name="usname27">'[2]Parameters'!$C$65</definedName>
    <definedName name="usname28">'[2]Parameters'!$C$66</definedName>
    <definedName name="usname29">'[2]Parameters'!$C$67</definedName>
    <definedName name="usname30">'[2]Parameters'!$C$68</definedName>
    <definedName name="usname31">'[2]Parameters'!$C$69</definedName>
    <definedName name="usname32">'[2]Parameters'!$C$70</definedName>
    <definedName name="usname33">'[2]Parameters'!$C$71</definedName>
    <definedName name="usname34">'[2]Parameters'!$C$72</definedName>
    <definedName name="usname35">'[2]Parameters'!$C$73</definedName>
    <definedName name="usname36">'[2]Parameters'!$C$74</definedName>
    <definedName name="usname37">'[2]Parameters'!$C$75</definedName>
    <definedName name="usname38">'[2]Parameters'!$C$76</definedName>
    <definedName name="usname39">'[2]Parameters'!$C$77</definedName>
    <definedName name="usname40">'[2]Parameters'!$C$78</definedName>
    <definedName name="usname41">'[2]Parameters'!$C$79</definedName>
    <definedName name="usname42">'[2]Parameters'!$C$80</definedName>
    <definedName name="usname43">'[2]Parameters'!$C$81</definedName>
    <definedName name="usname44">'[2]Parameters'!$C$82</definedName>
    <definedName name="usname45">'[2]Parameters'!$C$83</definedName>
    <definedName name="usname46">'[2]Parameters'!$C$84</definedName>
    <definedName name="usname47">'[2]Parameters'!$C$85</definedName>
    <definedName name="usname48">'[2]Parameters'!$C$86</definedName>
    <definedName name="usname49">'[2]Parameters'!$C$87</definedName>
    <definedName name="usname50">'[2]Parameters'!$C$88</definedName>
    <definedName name="usname51">'[2]Parameters'!$C$89</definedName>
    <definedName name="usname52">'[2]Parameters'!$C$90</definedName>
    <definedName name="usname53">'[2]Parameters'!$C$91</definedName>
    <definedName name="usname54">'[2]Parameters'!$C$92</definedName>
    <definedName name="usname55">'[2]Parameters'!$C$93</definedName>
    <definedName name="usname56">'[2]Parameters'!$C$94</definedName>
    <definedName name="usname57">'[2]Parameters'!$C$95</definedName>
    <definedName name="usname58">'[2]Parameters'!$C$96</definedName>
    <definedName name="usname59">'[2]Parameters'!$C$97</definedName>
    <definedName name="usname60">'[2]Parameters'!$C$98</definedName>
    <definedName name="usname61">'[2]Parameters'!$C$99</definedName>
    <definedName name="usname62">'[2]Parameters'!$C$100</definedName>
    <definedName name="usname63">'[2]Parameters'!$C$101</definedName>
    <definedName name="usname64">'[2]Parameters'!$C$102</definedName>
    <definedName name="usname65">'[2]Parameters'!$C$103</definedName>
    <definedName name="usname66">'[2]Parameters'!$C$104</definedName>
    <definedName name="usname67">'[2]Parameters'!$C$105</definedName>
    <definedName name="usname68">'[2]Parameters'!$C$106</definedName>
    <definedName name="usname69">'[2]Parameters'!$C$107</definedName>
    <definedName name="usname70">'[2]Parameters'!$C$108</definedName>
    <definedName name="usname71">'[2]Parameters'!$C$109</definedName>
    <definedName name="usname72">'[2]Parameters'!$C$110</definedName>
    <definedName name="usname73">'[2]Parameters'!$C$111</definedName>
    <definedName name="usname74">'[2]Parameters'!$C$112</definedName>
    <definedName name="usname75">'[2]Parameters'!$C$113</definedName>
    <definedName name="USperdiem">'[9]Assumptions'!$D$29</definedName>
    <definedName name="ussal11">'[2]Parameters'!$E$49</definedName>
    <definedName name="ussal12">'[2]Parameters'!$E$50</definedName>
    <definedName name="ussal13">'[2]Parameters'!$E$51</definedName>
    <definedName name="ussal14">'[2]Parameters'!$E$52</definedName>
    <definedName name="ussal15">'[2]Parameters'!$E$53</definedName>
    <definedName name="ussal16">'[2]Parameters'!$E$54</definedName>
    <definedName name="ussal17">'[2]Parameters'!$E$55</definedName>
    <definedName name="ussal18">'[2]Parameters'!$E$56</definedName>
    <definedName name="ussal19">'[2]Parameters'!$E$57</definedName>
    <definedName name="ussal20">'[2]Parameters'!$E$58</definedName>
    <definedName name="ussal21">'[2]Parameters'!$E$59</definedName>
    <definedName name="ussal22">'[2]Parameters'!$E$60</definedName>
    <definedName name="ussal23">'[2]Parameters'!$E$61</definedName>
    <definedName name="ussal24">'[2]Parameters'!$E$62</definedName>
    <definedName name="ussal25">'[2]Parameters'!$E$63</definedName>
    <definedName name="ussal26">'[2]Parameters'!$E$64</definedName>
    <definedName name="ussal27">'[2]Parameters'!$E$65</definedName>
    <definedName name="ussal28">'[2]Parameters'!$E$66</definedName>
    <definedName name="ussal29">'[2]Parameters'!$E$67</definedName>
    <definedName name="ussal30">'[2]Parameters'!$E$68</definedName>
    <definedName name="ussal31">'[2]Parameters'!$E$69</definedName>
    <definedName name="ussal32">'[2]Parameters'!$E$70</definedName>
    <definedName name="ussal33">'[2]Parameters'!$E$71</definedName>
    <definedName name="ussal34">'[2]Parameters'!$E$72</definedName>
    <definedName name="ussal35">'[2]Parameters'!$E$73</definedName>
    <definedName name="ussal36">'[2]Parameters'!$E$74</definedName>
    <definedName name="ussal37">'[2]Parameters'!$E$75</definedName>
    <definedName name="ussal38">'[2]Parameters'!$E$76</definedName>
    <definedName name="ussal39">'[2]Parameters'!$E$77</definedName>
    <definedName name="ussal40">'[2]Parameters'!$E$78</definedName>
    <definedName name="ussal41">'[2]Parameters'!$E$79</definedName>
    <definedName name="ussal42">'[2]Parameters'!$E$80</definedName>
    <definedName name="ussal43">'[2]Parameters'!$E$81</definedName>
    <definedName name="ussal44">'[2]Parameters'!$E$82</definedName>
    <definedName name="ussal45">'[2]Parameters'!$E$83</definedName>
    <definedName name="ussal46">'[2]Parameters'!$E$84</definedName>
    <definedName name="ussal47">'[2]Parameters'!$E$85</definedName>
    <definedName name="ussal48">'[2]Parameters'!$E$86</definedName>
    <definedName name="ussal49">'[2]Parameters'!$E$87</definedName>
    <definedName name="ussal50">'[2]Parameters'!$E$88</definedName>
    <definedName name="ussal51">'[2]Parameters'!$E$89</definedName>
    <definedName name="ussal52">'[2]Parameters'!$E$90</definedName>
    <definedName name="ussal53">'[2]Parameters'!$E$91</definedName>
    <definedName name="ussal54">'[2]Parameters'!$E$92</definedName>
    <definedName name="ussal55">'[2]Parameters'!$E$93</definedName>
    <definedName name="ussal56">'[2]Parameters'!$E$94</definedName>
    <definedName name="ussal57">'[2]Parameters'!$E$95</definedName>
    <definedName name="ussal58">'[2]Parameters'!$E$96</definedName>
    <definedName name="ussal59">'[2]Parameters'!$E$97</definedName>
    <definedName name="ussal60">'[2]Parameters'!$E$98</definedName>
    <definedName name="ussal61">'[2]Parameters'!$E$99</definedName>
    <definedName name="ussal62">'[2]Parameters'!$E$100</definedName>
    <definedName name="ussal63">'[2]Parameters'!$E$101</definedName>
    <definedName name="ussal64">'[2]Parameters'!$E$102</definedName>
    <definedName name="ussal65">'[2]Parameters'!$E$103</definedName>
    <definedName name="ussal66">'[2]Parameters'!$E$104</definedName>
    <definedName name="ussal67">'[2]Parameters'!$E$105</definedName>
    <definedName name="ussal68">'[2]Parameters'!$E$106</definedName>
    <definedName name="ussal69">'[2]Parameters'!$E$107</definedName>
    <definedName name="ussal70">'[2]Parameters'!$E$108</definedName>
    <definedName name="ussal71">'[2]Parameters'!$E$109</definedName>
    <definedName name="ussal72">'[2]Parameters'!$E$110</definedName>
    <definedName name="ussal73">'[2]Parameters'!$E$111</definedName>
    <definedName name="ussal74">'[2]Parameters'!$E$112</definedName>
    <definedName name="ussal75">'[2]Parameters'!$E$113</definedName>
    <definedName name="ustaxi">'[6]Sheet1'!$C$35</definedName>
    <definedName name="UTOT">#N/A</definedName>
    <definedName name="Vc_Days">#REF!</definedName>
    <definedName name="WDA">#N/A</definedName>
    <definedName name="Wk_Days">#REF!</definedName>
    <definedName name="workdaysLT">'[2]Parameters'!$B$509</definedName>
    <definedName name="workdaysST">'[2]Parameters'!$B$510</definedName>
    <definedName name="WORTH">#N/A</definedName>
    <definedName name="wrn.All._.Grant._.Forms." hidden="1">{"Form DD",#N/A,FALSE,"DD";"EE",#N/A,FALSE,"EE";"Indirects",#N/A,FALSE,"DD"}</definedName>
    <definedName name="wrn.Print_Detail_And_Summary." hidden="1">{"ViewPreCalc",#N/A,TRUE,"PreCalc";"ViewSummary",#N/A,TRUE,"Summary "}</definedName>
    <definedName name="wrn.Summary._.1._.Year." hidden="1">{"One Year",#N/A,FALSE,"Summary"}</definedName>
    <definedName name="Year_1_Cost_Centers">'[8]INDIRECTS'!$S$3:$S$15</definedName>
    <definedName name="Year_2_BAH_Fee">'[8]INDIRECTS'!#REF!</definedName>
    <definedName name="Year_2_Cost_Centers">'[8]INDIRECTS'!#REF!</definedName>
    <definedName name="Year_2_Subcontractor_Fee">'[8]INDIRECTS'!#REF!</definedName>
    <definedName name="Year_3_BAH_Fee">'[8]INDIRECTS'!#REF!</definedName>
    <definedName name="Year_3_Cost_Centers">'[8]INDIRECTS'!#REF!</definedName>
    <definedName name="Year_3_Subcontractor_Fee">'[8]INDIRECTS'!#REF!</definedName>
    <definedName name="Year_4_BAH_Fee">'[8]INDIRECTS'!#REF!</definedName>
    <definedName name="Year_4_Cost_Centers">'[8]INDIRECTS'!#REF!</definedName>
    <definedName name="Year_4_Subcontractor_Fee">'[8]INDIRECTS'!#REF!</definedName>
    <definedName name="Year_5_BAH_Fee">'[8]INDIRECTS'!#REF!</definedName>
    <definedName name="Year_5_Cost_Centers">'[8]INDIRECTS'!#REF!</definedName>
    <definedName name="Year_5_Subcontractor_Fee">'[8]INDIRECTS'!#REF!</definedName>
    <definedName name="YEARS">#REF!</definedName>
  </definedNames>
  <calcPr fullCalcOnLoad="1" fullPrecision="0"/>
</workbook>
</file>

<file path=xl/sharedStrings.xml><?xml version="1.0" encoding="utf-8"?>
<sst xmlns="http://schemas.openxmlformats.org/spreadsheetml/2006/main" count="161" uniqueCount="84">
  <si>
    <t>Name</t>
  </si>
  <si>
    <t>Cost</t>
  </si>
  <si>
    <t>Rate</t>
  </si>
  <si>
    <t>TBD</t>
  </si>
  <si>
    <t xml:space="preserve"> </t>
  </si>
  <si>
    <t>Description</t>
  </si>
  <si>
    <t>Overhead</t>
  </si>
  <si>
    <t>DAI</t>
  </si>
  <si>
    <t>G&amp;A</t>
  </si>
  <si>
    <t>Period of Performance</t>
  </si>
  <si>
    <t>Proposal Profitability Analysis</t>
  </si>
  <si>
    <t>Proposal Name</t>
  </si>
  <si>
    <t>Contract Type</t>
  </si>
  <si>
    <t>GENERAL INFORMATION</t>
  </si>
  <si>
    <t>Dollar Value</t>
  </si>
  <si>
    <t>Percentage of Total</t>
  </si>
  <si>
    <t>Comments</t>
  </si>
  <si>
    <t>TOTAL PROPOSED VALUE</t>
  </si>
  <si>
    <t>TOTAL RFP CEILING IF APPLICABLE</t>
  </si>
  <si>
    <t>GRANTS VALUE</t>
  </si>
  <si>
    <t>SECURITY VALUE</t>
  </si>
  <si>
    <t>FINANCIAL ANALYSIS</t>
  </si>
  <si>
    <t>Percentage</t>
  </si>
  <si>
    <t>TOTAL FEE VALUE</t>
  </si>
  <si>
    <t>RETURN ON COST</t>
  </si>
  <si>
    <t>RETURN ON SALES</t>
  </si>
  <si>
    <t>TOTAL GROSS PROFIT</t>
  </si>
  <si>
    <t>GROSS MARGIN</t>
  </si>
  <si>
    <t>OPERATING GROSS PROFIT</t>
  </si>
  <si>
    <t>OPERATING GROSS MARGIN</t>
  </si>
  <si>
    <t>PROPOSED CEILINGS</t>
  </si>
  <si>
    <t>Starting Rate</t>
  </si>
  <si>
    <t>Ending Rate</t>
  </si>
  <si>
    <t>Fringe</t>
  </si>
  <si>
    <t>RISK ANALYSIS</t>
  </si>
  <si>
    <t>Int Fringe</t>
  </si>
  <si>
    <t>Total Budget</t>
  </si>
  <si>
    <t>Units</t>
  </si>
  <si>
    <t>LOE/Days</t>
  </si>
  <si>
    <t>N/A</t>
  </si>
  <si>
    <t>Jane Smith</t>
  </si>
  <si>
    <t xml:space="preserve">Example:  Field Enumerators </t>
  </si>
  <si>
    <t>Example:  Mobile internet bundles</t>
  </si>
  <si>
    <t>Example:  Enumerator local transport</t>
  </si>
  <si>
    <t>Example:  Enumerator per diems</t>
  </si>
  <si>
    <t>TOTAL KES</t>
  </si>
  <si>
    <t>TOTAL USD</t>
  </si>
  <si>
    <t>Exchange Rate</t>
  </si>
  <si>
    <t>Various</t>
  </si>
  <si>
    <t>Example:  Conferencing Package (food, equipment, stationary, etc.)</t>
  </si>
  <si>
    <t>Personnel and Wages</t>
  </si>
  <si>
    <t>Administrative Support (Telephone, Stationary, Internet, Printing, etc.)</t>
  </si>
  <si>
    <t>Example:  Notebooks and pens for enumerators</t>
  </si>
  <si>
    <t>Travel and Transportation</t>
  </si>
  <si>
    <t>Example:  Focus Group Venue Hire</t>
  </si>
  <si>
    <t>Example:  Lead Researcher</t>
  </si>
  <si>
    <t>Example:  Flights - Nairobi to Kisumu (Lead Researcher)</t>
  </si>
  <si>
    <t>Other Direct Costs (Venue, Conferencing, etc).</t>
  </si>
  <si>
    <t xml:space="preserve">Activity 2:  </t>
  </si>
  <si>
    <t>Personnel and Wages (% of time for key staff)</t>
  </si>
  <si>
    <t>Administrative Support (% of rent, utilities, etc.)</t>
  </si>
  <si>
    <t xml:space="preserve">Activity 3: </t>
  </si>
  <si>
    <t xml:space="preserve">Activity 4: </t>
  </si>
  <si>
    <t xml:space="preserve">Activity 5: </t>
  </si>
  <si>
    <t xml:space="preserve">Grant Title:  </t>
  </si>
  <si>
    <t>Grant Organization:</t>
  </si>
  <si>
    <t>Travel and Transportation (Vehicle hire, fuel, per diem, accommodation, etc.)</t>
  </si>
  <si>
    <t>Taxi</t>
  </si>
  <si>
    <t>Duration of Grant:</t>
  </si>
  <si>
    <t>Activity 1:  Baseline Assessment (Example)</t>
  </si>
  <si>
    <t>Instructions:</t>
  </si>
  <si>
    <t>Each of the administration costs should not be more than 25% e.g rent, water, etc</t>
  </si>
  <si>
    <t>Personnel and Wages(this is for the personnel supporting this activity - not employees of the potential partner)</t>
  </si>
  <si>
    <t>Administrative Support (Telephone, Stationary, Internet, Printing, etc for this activity and not for the potential partner.)</t>
  </si>
  <si>
    <t>General Program Management Costs(this is for the potential partner employees and administration support - this should not be more than 25%)</t>
  </si>
  <si>
    <t xml:space="preserve">Each activity in the budget should correspond to the listed activities in the  EOI </t>
  </si>
  <si>
    <t>Itemize each cost, no lumpsum figures - costs must be reasonable and realistic</t>
  </si>
  <si>
    <t>Add more rows if required but retain the format and formulas</t>
  </si>
  <si>
    <t>Fill rows under columns B,C,D,E and F the rest of the columns G,H and I will autopopulate (These rows have formulas, please do not change them)</t>
  </si>
  <si>
    <t>All administration and personnel costs related to the potential partner must be budgeted under general program management section - the last part in this budget</t>
  </si>
  <si>
    <t>The salaries for each person should not be more than 25% (NIWETU will require the CVs/bio-data at the grant application stage for verification)</t>
  </si>
  <si>
    <t>Do not include costs for government officials under this budget (unless the potential partner is a government entity)</t>
  </si>
  <si>
    <t>Do not change the exchange rate amount, NIWETU will edit this to match the rate at the time of award</t>
  </si>
  <si>
    <t>Any other budget template used will not be considered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</si>
</sst>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&quot;$&quot;#,##0.00"/>
    <numFmt numFmtId="174" formatCode="#."/>
    <numFmt numFmtId="175" formatCode="_-* #,##0.00\ [$€]_-;\-* #,##0.00\ [$€]_-;_-* &quot;-&quot;??\ [$€]_-;_-@_-"/>
    <numFmt numFmtId="176" formatCode="0.0%"/>
    <numFmt numFmtId="177" formatCode="_(* #,##0_);_(* \(#,##0\);_(* &quot;-&quot;??_);_(@_)"/>
    <numFmt numFmtId="178" formatCode="[$-409]dd\-mmm\-yy;@"/>
    <numFmt numFmtId="179" formatCode="_(&quot;$&quot;* #,##0_);_(&quot;$&quot;* \(#,##0\);_(&quot;$&quot;* &quot;-&quot;??_);_(@_)"/>
    <numFmt numFmtId="180" formatCode="[$-409]mmm\-yy;@"/>
    <numFmt numFmtId="181" formatCode="_(&quot;$&quot;* #,##0.0_);_(&quot;$&quot;* \(#,##0.0\);_(&quot;$&quot;* &quot;-&quot;?_);_(@_)"/>
    <numFmt numFmtId="182" formatCode="[$-409]dddd\,\ mmmm\ dd\,\ yyyy"/>
    <numFmt numFmtId="183" formatCode="[$-409]mmmm\ d\,\ 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  <numFmt numFmtId="189" formatCode="m/d/yy;@"/>
    <numFmt numFmtId="190" formatCode="_(* #,##0.0_);_(* \(#,##0.0\);_(* &quot;-&quot;??_);_(@_)"/>
    <numFmt numFmtId="191" formatCode="_(* #,##0.000_);_(* \(#,##0.000\);_(* &quot;-&quot;??_);_(@_)"/>
    <numFmt numFmtId="192" formatCode="_(* #,##0.0000_);_(* \(#,##0.0000\);_(* &quot;-&quot;??_);_(@_)"/>
    <numFmt numFmtId="193" formatCode="[$-409]d\-mmm\-yy;@"/>
    <numFmt numFmtId="194" formatCode="&quot;$&quot;#,##0.0"/>
    <numFmt numFmtId="195" formatCode="_(&quot;$&quot;* #,##0.0_);_(&quot;$&quot;* \(#,##0.0\);_(&quot;$&quot;* &quot;-&quot;??_);_(@_)"/>
    <numFmt numFmtId="196" formatCode="0.0"/>
    <numFmt numFmtId="197" formatCode="&quot;$&quot;#,##0.000"/>
    <numFmt numFmtId="198" formatCode="[$KES]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Courier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6"/>
      <name val="Arial Black"/>
      <family val="2"/>
    </font>
    <font>
      <sz val="11"/>
      <name val="Gill Sans MT"/>
      <family val="2"/>
    </font>
    <font>
      <b/>
      <sz val="11"/>
      <name val="Gill Sans MT"/>
      <family val="2"/>
    </font>
    <font>
      <b/>
      <u val="single"/>
      <sz val="11"/>
      <name val="Gill Sans MT"/>
      <family val="2"/>
    </font>
    <font>
      <i/>
      <sz val="11"/>
      <name val="Gill Sans MT"/>
      <family val="2"/>
    </font>
    <font>
      <b/>
      <i/>
      <sz val="11"/>
      <name val="Gill Sans MT"/>
      <family val="2"/>
    </font>
    <font>
      <sz val="26"/>
      <name val="Gill Sans MT"/>
      <family val="2"/>
    </font>
    <font>
      <sz val="9"/>
      <name val="Gill Sans MT"/>
      <family val="2"/>
    </font>
    <font>
      <b/>
      <sz val="20"/>
      <name val="Gill Sans MT"/>
      <family val="2"/>
    </font>
    <font>
      <sz val="20"/>
      <name val="Gill Sans MT"/>
      <family val="2"/>
    </font>
    <font>
      <u val="single"/>
      <sz val="8.2"/>
      <color indexed="36"/>
      <name val="Arial"/>
      <family val="2"/>
    </font>
    <font>
      <u val="single"/>
      <sz val="8.2"/>
      <color indexed="39"/>
      <name val="Arial"/>
      <family val="2"/>
    </font>
    <font>
      <b/>
      <i/>
      <sz val="11"/>
      <color indexed="8"/>
      <name val="Gill Sans MT"/>
      <family val="2"/>
    </font>
    <font>
      <b/>
      <sz val="11"/>
      <color indexed="8"/>
      <name val="Gill Sans MT"/>
      <family val="2"/>
    </font>
    <font>
      <sz val="26"/>
      <color indexed="8"/>
      <name val="Gill Sans MT"/>
      <family val="2"/>
    </font>
    <font>
      <b/>
      <sz val="11"/>
      <color indexed="9"/>
      <name val="Gill Sans MT"/>
      <family val="2"/>
    </font>
    <font>
      <b/>
      <sz val="26"/>
      <color indexed="19"/>
      <name val="Gill Sans MT"/>
      <family val="2"/>
    </font>
    <font>
      <sz val="11"/>
      <color indexed="9"/>
      <name val="Gill Sans MT"/>
      <family val="2"/>
    </font>
    <font>
      <sz val="11"/>
      <color theme="1"/>
      <name val="Calibri"/>
      <family val="2"/>
    </font>
    <font>
      <u val="single"/>
      <sz val="8.2"/>
      <color theme="11"/>
      <name val="Arial"/>
      <family val="2"/>
    </font>
    <font>
      <u val="single"/>
      <sz val="8.2"/>
      <color theme="10"/>
      <name val="Arial"/>
      <family val="2"/>
    </font>
    <font>
      <b/>
      <i/>
      <sz val="11"/>
      <color theme="1"/>
      <name val="Gill Sans MT"/>
      <family val="2"/>
    </font>
    <font>
      <b/>
      <sz val="11"/>
      <color theme="1"/>
      <name val="Gill Sans MT"/>
      <family val="2"/>
    </font>
    <font>
      <sz val="26"/>
      <color theme="1"/>
      <name val="Gill Sans MT"/>
      <family val="2"/>
    </font>
    <font>
      <b/>
      <sz val="11"/>
      <color theme="0"/>
      <name val="Gill Sans MT"/>
      <family val="2"/>
    </font>
    <font>
      <b/>
      <sz val="26"/>
      <color theme="6" tint="-0.4999699890613556"/>
      <name val="Gill Sans MT"/>
      <family val="2"/>
    </font>
    <font>
      <sz val="11"/>
      <color theme="0"/>
      <name val="Gill Sans MT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5" fontId="0" fillId="0" borderId="0" applyFill="0" applyBorder="0" applyAlignment="0" applyProtection="0"/>
    <xf numFmtId="0" fontId="5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6" fillId="0" borderId="0" applyNumberFormat="0" applyFont="0" applyFill="0" applyAlignment="0" applyProtection="0"/>
    <xf numFmtId="0" fontId="7" fillId="0" borderId="0" applyNumberFormat="0" applyFon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174" fontId="15" fillId="0" borderId="0">
      <alignment/>
      <protection locked="0"/>
    </xf>
    <xf numFmtId="174" fontId="15" fillId="0" borderId="0">
      <alignment/>
      <protection locked="0"/>
    </xf>
    <xf numFmtId="0" fontId="4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4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5" applyNumberFormat="0" applyFont="0" applyAlignment="0" applyProtection="0"/>
    <xf numFmtId="0" fontId="0" fillId="0" borderId="0">
      <alignment/>
      <protection/>
    </xf>
    <xf numFmtId="0" fontId="19" fillId="20" borderId="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0" fillId="0" borderId="0" applyNumberFormat="0" applyFill="0" applyBorder="0" applyAlignment="0" applyProtection="0"/>
    <xf numFmtId="0" fontId="5" fillId="0" borderId="7" applyNumberFormat="0" applyFon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8" xfId="0" applyBorder="1" applyAlignment="1">
      <alignment vertical="center"/>
    </xf>
    <xf numFmtId="173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72" fontId="0" fillId="0" borderId="0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left" vertical="center" indent="1"/>
    </xf>
    <xf numFmtId="0" fontId="0" fillId="0" borderId="9" xfId="0" applyBorder="1" applyAlignment="1">
      <alignment horizontal="left" vertical="center" wrapText="1" indent="1"/>
    </xf>
    <xf numFmtId="0" fontId="0" fillId="0" borderId="9" xfId="0" applyFill="1" applyBorder="1" applyAlignment="1">
      <alignment vertical="center" wrapText="1"/>
    </xf>
    <xf numFmtId="0" fontId="0" fillId="0" borderId="9" xfId="0" applyFont="1" applyFill="1" applyBorder="1" applyAlignment="1">
      <alignment vertical="center"/>
    </xf>
    <xf numFmtId="0" fontId="23" fillId="24" borderId="0" xfId="0" applyFont="1" applyFill="1" applyBorder="1" applyAlignment="1">
      <alignment/>
    </xf>
    <xf numFmtId="0" fontId="23" fillId="24" borderId="0" xfId="0" applyFont="1" applyFill="1" applyAlignment="1">
      <alignment/>
    </xf>
    <xf numFmtId="0" fontId="23" fillId="24" borderId="0" xfId="0" applyFont="1" applyFill="1" applyAlignment="1">
      <alignment horizontal="center"/>
    </xf>
    <xf numFmtId="0" fontId="43" fillId="24" borderId="0" xfId="0" applyFont="1" applyFill="1" applyAlignment="1">
      <alignment horizontal="left" vertical="top" wrapText="1"/>
    </xf>
    <xf numFmtId="0" fontId="44" fillId="24" borderId="0" xfId="0" applyFont="1" applyFill="1" applyAlignment="1">
      <alignment horizontal="left" vertical="top" wrapText="1"/>
    </xf>
    <xf numFmtId="0" fontId="24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 horizontal="center"/>
    </xf>
    <xf numFmtId="0" fontId="24" fillId="24" borderId="0" xfId="0" applyFont="1" applyFill="1" applyBorder="1" applyAlignment="1">
      <alignment/>
    </xf>
    <xf numFmtId="0" fontId="24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/>
    </xf>
    <xf numFmtId="0" fontId="27" fillId="24" borderId="10" xfId="0" applyFont="1" applyFill="1" applyBorder="1" applyAlignment="1">
      <alignment horizontal="left" vertical="center"/>
    </xf>
    <xf numFmtId="0" fontId="26" fillId="24" borderId="11" xfId="0" applyFont="1" applyFill="1" applyBorder="1" applyAlignment="1">
      <alignment horizontal="center" vertical="center"/>
    </xf>
    <xf numFmtId="0" fontId="26" fillId="24" borderId="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/>
    </xf>
    <xf numFmtId="0" fontId="23" fillId="24" borderId="11" xfId="0" applyFont="1" applyFill="1" applyBorder="1" applyAlignment="1">
      <alignment horizontal="center"/>
    </xf>
    <xf numFmtId="0" fontId="23" fillId="24" borderId="0" xfId="0" applyNumberFormat="1" applyFont="1" applyFill="1" applyBorder="1" applyAlignment="1">
      <alignment horizontal="center"/>
    </xf>
    <xf numFmtId="0" fontId="23" fillId="24" borderId="11" xfId="0" applyNumberFormat="1" applyFont="1" applyFill="1" applyBorder="1" applyAlignment="1">
      <alignment horizontal="center"/>
    </xf>
    <xf numFmtId="0" fontId="27" fillId="24" borderId="10" xfId="0" applyFont="1" applyFill="1" applyBorder="1" applyAlignment="1">
      <alignment/>
    </xf>
    <xf numFmtId="0" fontId="23" fillId="24" borderId="0" xfId="0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vertical="center"/>
    </xf>
    <xf numFmtId="179" fontId="23" fillId="24" borderId="0" xfId="51" applyNumberFormat="1" applyFont="1" applyFill="1" applyBorder="1" applyAlignment="1">
      <alignment horizontal="center" vertical="center"/>
    </xf>
    <xf numFmtId="0" fontId="24" fillId="24" borderId="0" xfId="0" applyFont="1" applyFill="1" applyBorder="1" applyAlignment="1">
      <alignment/>
    </xf>
    <xf numFmtId="0" fontId="23" fillId="24" borderId="0" xfId="0" applyFont="1" applyFill="1" applyBorder="1" applyAlignment="1">
      <alignment horizontal="center" vertical="top" wrapText="1"/>
    </xf>
    <xf numFmtId="173" fontId="23" fillId="24" borderId="0" xfId="0" applyNumberFormat="1" applyFont="1" applyFill="1" applyBorder="1" applyAlignment="1">
      <alignment horizontal="center" vertical="top" wrapText="1"/>
    </xf>
    <xf numFmtId="0" fontId="27" fillId="24" borderId="0" xfId="0" applyFont="1" applyFill="1" applyBorder="1" applyAlignment="1">
      <alignment/>
    </xf>
    <xf numFmtId="0" fontId="23" fillId="24" borderId="0" xfId="0" applyFont="1" applyFill="1" applyAlignment="1">
      <alignment horizontal="center"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8" fillId="24" borderId="0" xfId="0" applyFont="1" applyFill="1" applyBorder="1" applyAlignment="1">
      <alignment/>
    </xf>
    <xf numFmtId="0" fontId="45" fillId="24" borderId="0" xfId="0" applyFont="1" applyFill="1" applyAlignment="1">
      <alignment vertical="top" wrapText="1"/>
    </xf>
    <xf numFmtId="0" fontId="46" fillId="25" borderId="12" xfId="0" applyFont="1" applyFill="1" applyBorder="1" applyAlignment="1">
      <alignment vertical="center"/>
    </xf>
    <xf numFmtId="0" fontId="46" fillId="25" borderId="13" xfId="0" applyFont="1" applyFill="1" applyBorder="1" applyAlignment="1">
      <alignment horizontal="center" vertical="center"/>
    </xf>
    <xf numFmtId="0" fontId="46" fillId="25" borderId="14" xfId="44" applyNumberFormat="1" applyFont="1" applyFill="1" applyBorder="1" applyAlignment="1">
      <alignment horizontal="center" vertical="center"/>
    </xf>
    <xf numFmtId="0" fontId="24" fillId="26" borderId="12" xfId="0" applyFont="1" applyFill="1" applyBorder="1" applyAlignment="1">
      <alignment vertical="center"/>
    </xf>
    <xf numFmtId="0" fontId="24" fillId="26" borderId="13" xfId="0" applyFont="1" applyFill="1" applyBorder="1" applyAlignment="1">
      <alignment horizontal="center" vertical="center"/>
    </xf>
    <xf numFmtId="0" fontId="24" fillId="26" borderId="14" xfId="44" applyNumberFormat="1" applyFont="1" applyFill="1" applyBorder="1" applyAlignment="1">
      <alignment horizontal="center" vertical="center"/>
    </xf>
    <xf numFmtId="198" fontId="23" fillId="24" borderId="0" xfId="0" applyNumberFormat="1" applyFont="1" applyFill="1" applyAlignment="1">
      <alignment horizontal="center"/>
    </xf>
    <xf numFmtId="198" fontId="44" fillId="24" borderId="0" xfId="0" applyNumberFormat="1" applyFont="1" applyFill="1" applyAlignment="1">
      <alignment horizontal="left" vertical="top" wrapText="1"/>
    </xf>
    <xf numFmtId="198" fontId="23" fillId="24" borderId="0" xfId="42" applyNumberFormat="1" applyFont="1" applyFill="1" applyAlignment="1">
      <alignment horizontal="center"/>
    </xf>
    <xf numFmtId="198" fontId="23" fillId="24" borderId="0" xfId="0" applyNumberFormat="1" applyFont="1" applyFill="1" applyBorder="1" applyAlignment="1">
      <alignment horizontal="center"/>
    </xf>
    <xf numFmtId="198" fontId="26" fillId="24" borderId="9" xfId="0" applyNumberFormat="1" applyFont="1" applyFill="1" applyBorder="1" applyAlignment="1">
      <alignment horizontal="center" vertical="center"/>
    </xf>
    <xf numFmtId="198" fontId="24" fillId="24" borderId="9" xfId="0" applyNumberFormat="1" applyFont="1" applyFill="1" applyBorder="1" applyAlignment="1">
      <alignment horizontal="center"/>
    </xf>
    <xf numFmtId="198" fontId="23" fillId="24" borderId="0" xfId="51" applyNumberFormat="1" applyFont="1" applyFill="1" applyBorder="1" applyAlignment="1">
      <alignment horizontal="center" vertical="center"/>
    </xf>
    <xf numFmtId="198" fontId="23" fillId="24" borderId="0" xfId="0" applyNumberFormat="1" applyFont="1" applyFill="1" applyBorder="1" applyAlignment="1">
      <alignment horizontal="center" vertical="top" wrapText="1"/>
    </xf>
    <xf numFmtId="198" fontId="23" fillId="0" borderId="0" xfId="0" applyNumberFormat="1" applyFont="1" applyAlignment="1">
      <alignment horizontal="center"/>
    </xf>
    <xf numFmtId="173" fontId="23" fillId="24" borderId="0" xfId="0" applyNumberFormat="1" applyFont="1" applyFill="1" applyAlignment="1">
      <alignment horizontal="center"/>
    </xf>
    <xf numFmtId="173" fontId="44" fillId="24" borderId="0" xfId="0" applyNumberFormat="1" applyFont="1" applyFill="1" applyAlignment="1">
      <alignment horizontal="left" vertical="top" wrapText="1"/>
    </xf>
    <xf numFmtId="173" fontId="23" fillId="24" borderId="0" xfId="42" applyNumberFormat="1" applyFont="1" applyFill="1" applyAlignment="1">
      <alignment horizontal="center"/>
    </xf>
    <xf numFmtId="173" fontId="26" fillId="24" borderId="9" xfId="0" applyNumberFormat="1" applyFont="1" applyFill="1" applyBorder="1" applyAlignment="1">
      <alignment horizontal="center" vertical="center"/>
    </xf>
    <xf numFmtId="173" fontId="24" fillId="24" borderId="9" xfId="0" applyNumberFormat="1" applyFont="1" applyFill="1" applyBorder="1" applyAlignment="1">
      <alignment horizontal="center"/>
    </xf>
    <xf numFmtId="173" fontId="24" fillId="26" borderId="15" xfId="42" applyNumberFormat="1" applyFont="1" applyFill="1" applyBorder="1" applyAlignment="1">
      <alignment horizontal="center" vertical="center"/>
    </xf>
    <xf numFmtId="173" fontId="23" fillId="24" borderId="0" xfId="0" applyNumberFormat="1" applyFont="1" applyFill="1" applyBorder="1" applyAlignment="1">
      <alignment/>
    </xf>
    <xf numFmtId="173" fontId="23" fillId="24" borderId="0" xfId="51" applyNumberFormat="1" applyFont="1" applyFill="1" applyBorder="1" applyAlignment="1">
      <alignment horizontal="center" vertical="center"/>
    </xf>
    <xf numFmtId="173" fontId="23" fillId="0" borderId="0" xfId="0" applyNumberFormat="1" applyFont="1" applyAlignment="1">
      <alignment horizontal="center"/>
    </xf>
    <xf numFmtId="198" fontId="24" fillId="24" borderId="0" xfId="0" applyNumberFormat="1" applyFont="1" applyFill="1" applyBorder="1" applyAlignment="1">
      <alignment horizontal="center"/>
    </xf>
    <xf numFmtId="198" fontId="26" fillId="24" borderId="0" xfId="0" applyNumberFormat="1" applyFont="1" applyFill="1" applyBorder="1" applyAlignment="1">
      <alignment horizontal="center" vertical="center"/>
    </xf>
    <xf numFmtId="198" fontId="24" fillId="26" borderId="14" xfId="0" applyNumberFormat="1" applyFont="1" applyFill="1" applyBorder="1" applyAlignment="1">
      <alignment horizontal="center" vertical="center"/>
    </xf>
    <xf numFmtId="198" fontId="23" fillId="24" borderId="0" xfId="0" applyNumberFormat="1" applyFont="1" applyFill="1" applyAlignment="1">
      <alignment horizontal="center" vertical="top" wrapText="1"/>
    </xf>
    <xf numFmtId="198" fontId="26" fillId="24" borderId="11" xfId="0" applyNumberFormat="1" applyFont="1" applyFill="1" applyBorder="1" applyAlignment="1">
      <alignment horizontal="center" vertical="center"/>
    </xf>
    <xf numFmtId="198" fontId="23" fillId="24" borderId="11" xfId="0" applyNumberFormat="1" applyFont="1" applyFill="1" applyBorder="1" applyAlignment="1">
      <alignment horizontal="center"/>
    </xf>
    <xf numFmtId="198" fontId="24" fillId="26" borderId="14" xfId="44" applyNumberFormat="1" applyFont="1" applyFill="1" applyBorder="1" applyAlignment="1">
      <alignment horizontal="center" vertical="center"/>
    </xf>
    <xf numFmtId="198" fontId="24" fillId="26" borderId="16" xfId="42" applyNumberFormat="1" applyFont="1" applyFill="1" applyBorder="1" applyAlignment="1">
      <alignment horizontal="center" vertical="center"/>
    </xf>
    <xf numFmtId="0" fontId="47" fillId="24" borderId="0" xfId="0" applyFont="1" applyFill="1" applyAlignment="1">
      <alignment vertical="top" wrapText="1"/>
    </xf>
    <xf numFmtId="0" fontId="46" fillId="25" borderId="17" xfId="0" applyFont="1" applyFill="1" applyBorder="1" applyAlignment="1">
      <alignment vertical="center"/>
    </xf>
    <xf numFmtId="0" fontId="46" fillId="25" borderId="18" xfId="0" applyFont="1" applyFill="1" applyBorder="1" applyAlignment="1">
      <alignment horizontal="center" vertical="center"/>
    </xf>
    <xf numFmtId="0" fontId="46" fillId="25" borderId="19" xfId="0" applyFont="1" applyFill="1" applyBorder="1" applyAlignment="1">
      <alignment horizontal="center" vertical="center"/>
    </xf>
    <xf numFmtId="0" fontId="46" fillId="25" borderId="20" xfId="44" applyNumberFormat="1" applyFont="1" applyFill="1" applyBorder="1" applyAlignment="1">
      <alignment horizontal="center" vertical="center"/>
    </xf>
    <xf numFmtId="0" fontId="46" fillId="25" borderId="21" xfId="0" applyFont="1" applyFill="1" applyBorder="1" applyAlignment="1">
      <alignment vertical="center"/>
    </xf>
    <xf numFmtId="0" fontId="46" fillId="25" borderId="22" xfId="0" applyFont="1" applyFill="1" applyBorder="1" applyAlignment="1">
      <alignment horizontal="center" vertical="center"/>
    </xf>
    <xf numFmtId="0" fontId="46" fillId="25" borderId="23" xfId="0" applyFont="1" applyFill="1" applyBorder="1" applyAlignment="1">
      <alignment horizontal="center" vertical="center"/>
    </xf>
    <xf numFmtId="198" fontId="46" fillId="25" borderId="24" xfId="0" applyNumberFormat="1" applyFont="1" applyFill="1" applyBorder="1" applyAlignment="1">
      <alignment horizontal="center" vertical="center"/>
    </xf>
    <xf numFmtId="0" fontId="46" fillId="25" borderId="24" xfId="44" applyNumberFormat="1" applyFont="1" applyFill="1" applyBorder="1" applyAlignment="1">
      <alignment horizontal="center" vertical="center"/>
    </xf>
    <xf numFmtId="198" fontId="46" fillId="25" borderId="23" xfId="0" applyNumberFormat="1" applyFont="1" applyFill="1" applyBorder="1" applyAlignment="1">
      <alignment horizontal="center" vertical="center"/>
    </xf>
    <xf numFmtId="198" fontId="46" fillId="25" borderId="25" xfId="0" applyNumberFormat="1" applyFont="1" applyFill="1" applyBorder="1" applyAlignment="1">
      <alignment horizontal="center" vertical="center"/>
    </xf>
    <xf numFmtId="173" fontId="46" fillId="25" borderId="25" xfId="0" applyNumberFormat="1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left" vertical="center"/>
    </xf>
    <xf numFmtId="0" fontId="48" fillId="27" borderId="22" xfId="0" applyFont="1" applyFill="1" applyBorder="1" applyAlignment="1">
      <alignment horizontal="center" vertical="center"/>
    </xf>
    <xf numFmtId="0" fontId="48" fillId="27" borderId="23" xfId="0" applyFont="1" applyFill="1" applyBorder="1" applyAlignment="1">
      <alignment horizontal="center" vertical="center"/>
    </xf>
    <xf numFmtId="198" fontId="48" fillId="27" borderId="24" xfId="0" applyNumberFormat="1" applyFont="1" applyFill="1" applyBorder="1" applyAlignment="1">
      <alignment horizontal="center" vertical="center"/>
    </xf>
    <xf numFmtId="0" fontId="48" fillId="27" borderId="24" xfId="0" applyFont="1" applyFill="1" applyBorder="1" applyAlignment="1">
      <alignment horizontal="center" vertical="center"/>
    </xf>
    <xf numFmtId="198" fontId="48" fillId="27" borderId="23" xfId="0" applyNumberFormat="1" applyFont="1" applyFill="1" applyBorder="1" applyAlignment="1">
      <alignment horizontal="center" vertical="center"/>
    </xf>
    <xf numFmtId="198" fontId="48" fillId="27" borderId="25" xfId="0" applyNumberFormat="1" applyFont="1" applyFill="1" applyBorder="1" applyAlignment="1">
      <alignment horizontal="center" vertical="center"/>
    </xf>
    <xf numFmtId="173" fontId="48" fillId="27" borderId="25" xfId="0" applyNumberFormat="1" applyFont="1" applyFill="1" applyBorder="1" applyAlignment="1">
      <alignment horizontal="center" vertical="center"/>
    </xf>
    <xf numFmtId="198" fontId="46" fillId="25" borderId="14" xfId="0" applyNumberFormat="1" applyFont="1" applyFill="1" applyBorder="1" applyAlignment="1">
      <alignment horizontal="center" vertical="center"/>
    </xf>
    <xf numFmtId="198" fontId="46" fillId="25" borderId="15" xfId="0" applyNumberFormat="1" applyFont="1" applyFill="1" applyBorder="1" applyAlignment="1">
      <alignment horizontal="center" vertical="center"/>
    </xf>
    <xf numFmtId="173" fontId="46" fillId="25" borderId="15" xfId="0" applyNumberFormat="1" applyFont="1" applyFill="1" applyBorder="1" applyAlignment="1">
      <alignment horizontal="center" vertical="center"/>
    </xf>
    <xf numFmtId="0" fontId="24" fillId="24" borderId="26" xfId="0" applyFont="1" applyFill="1" applyBorder="1" applyAlignment="1">
      <alignment vertical="center"/>
    </xf>
    <xf numFmtId="0" fontId="24" fillId="24" borderId="27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198" fontId="24" fillId="24" borderId="0" xfId="0" applyNumberFormat="1" applyFont="1" applyFill="1" applyBorder="1" applyAlignment="1">
      <alignment horizontal="center" vertical="center"/>
    </xf>
    <xf numFmtId="0" fontId="24" fillId="24" borderId="0" xfId="44" applyNumberFormat="1" applyFont="1" applyFill="1" applyBorder="1" applyAlignment="1">
      <alignment horizontal="center" vertical="center"/>
    </xf>
    <xf numFmtId="198" fontId="24" fillId="24" borderId="0" xfId="44" applyNumberFormat="1" applyFont="1" applyFill="1" applyBorder="1" applyAlignment="1">
      <alignment horizontal="center" vertical="center"/>
    </xf>
    <xf numFmtId="198" fontId="24" fillId="24" borderId="28" xfId="42" applyNumberFormat="1" applyFont="1" applyFill="1" applyBorder="1" applyAlignment="1">
      <alignment horizontal="center" vertical="center"/>
    </xf>
    <xf numFmtId="173" fontId="24" fillId="24" borderId="28" xfId="42" applyNumberFormat="1" applyFont="1" applyFill="1" applyBorder="1" applyAlignment="1">
      <alignment horizontal="center" vertical="center"/>
    </xf>
    <xf numFmtId="0" fontId="29" fillId="24" borderId="0" xfId="0" applyFont="1" applyFill="1" applyAlignment="1">
      <alignment horizontal="center"/>
    </xf>
    <xf numFmtId="0" fontId="29" fillId="24" borderId="29" xfId="0" applyFont="1" applyFill="1" applyBorder="1" applyAlignment="1">
      <alignment horizontal="center"/>
    </xf>
    <xf numFmtId="0" fontId="31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center"/>
    </xf>
    <xf numFmtId="198" fontId="31" fillId="24" borderId="0" xfId="0" applyNumberFormat="1" applyFont="1" applyFill="1" applyBorder="1" applyAlignment="1">
      <alignment horizontal="center"/>
    </xf>
    <xf numFmtId="0" fontId="30" fillId="24" borderId="30" xfId="0" applyFont="1" applyFill="1" applyBorder="1" applyAlignment="1">
      <alignment horizontal="left"/>
    </xf>
    <xf numFmtId="0" fontId="31" fillId="24" borderId="31" xfId="0" applyFont="1" applyFill="1" applyBorder="1" applyAlignment="1">
      <alignment horizontal="left"/>
    </xf>
    <xf numFmtId="0" fontId="31" fillId="24" borderId="31" xfId="0" applyFont="1" applyFill="1" applyBorder="1" applyAlignment="1">
      <alignment horizontal="center"/>
    </xf>
    <xf numFmtId="198" fontId="31" fillId="24" borderId="31" xfId="0" applyNumberFormat="1" applyFont="1" applyFill="1" applyBorder="1" applyAlignment="1">
      <alignment horizontal="center"/>
    </xf>
    <xf numFmtId="198" fontId="31" fillId="24" borderId="32" xfId="42" applyNumberFormat="1" applyFont="1" applyFill="1" applyBorder="1" applyAlignment="1">
      <alignment horizontal="center"/>
    </xf>
    <xf numFmtId="0" fontId="23" fillId="24" borderId="8" xfId="0" applyFont="1" applyFill="1" applyBorder="1" applyAlignment="1">
      <alignment horizontal="left"/>
    </xf>
    <xf numFmtId="198" fontId="31" fillId="24" borderId="9" xfId="42" applyNumberFormat="1" applyFont="1" applyFill="1" applyBorder="1" applyAlignment="1">
      <alignment horizontal="center"/>
    </xf>
    <xf numFmtId="0" fontId="23" fillId="24" borderId="8" xfId="0" applyNumberFormat="1" applyFont="1" applyFill="1" applyBorder="1" applyAlignment="1">
      <alignment horizontal="left"/>
    </xf>
    <xf numFmtId="0" fontId="23" fillId="24" borderId="33" xfId="0" applyFont="1" applyFill="1" applyBorder="1" applyAlignment="1">
      <alignment horizontal="left"/>
    </xf>
    <xf numFmtId="0" fontId="31" fillId="24" borderId="29" xfId="0" applyFont="1" applyFill="1" applyBorder="1" applyAlignment="1">
      <alignment horizontal="left"/>
    </xf>
    <xf numFmtId="0" fontId="31" fillId="24" borderId="29" xfId="0" applyFont="1" applyFill="1" applyBorder="1" applyAlignment="1">
      <alignment horizontal="center"/>
    </xf>
    <xf numFmtId="198" fontId="31" fillId="24" borderId="29" xfId="0" applyNumberFormat="1" applyFont="1" applyFill="1" applyBorder="1" applyAlignment="1">
      <alignment horizontal="center"/>
    </xf>
    <xf numFmtId="198" fontId="31" fillId="24" borderId="34" xfId="42" applyNumberFormat="1" applyFont="1" applyFill="1" applyBorder="1" applyAlignment="1">
      <alignment horizontal="center"/>
    </xf>
    <xf numFmtId="198" fontId="24" fillId="0" borderId="9" xfId="0" applyNumberFormat="1" applyFont="1" applyFill="1" applyBorder="1" applyAlignment="1">
      <alignment horizontal="center"/>
    </xf>
    <xf numFmtId="0" fontId="2" fillId="22" borderId="35" xfId="0" applyFont="1" applyFill="1" applyBorder="1" applyAlignment="1">
      <alignment horizontal="center" vertical="center"/>
    </xf>
    <xf numFmtId="0" fontId="2" fillId="22" borderId="36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3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22" fillId="0" borderId="37" xfId="0" applyFont="1" applyBorder="1" applyAlignment="1">
      <alignment horizontal="left" vertical="center"/>
    </xf>
    <xf numFmtId="0" fontId="22" fillId="0" borderId="24" xfId="0" applyFont="1" applyBorder="1" applyAlignment="1">
      <alignment horizontal="left" vertical="center"/>
    </xf>
    <xf numFmtId="0" fontId="22" fillId="0" borderId="38" xfId="0" applyFont="1" applyBorder="1" applyAlignment="1">
      <alignment horizontal="left" vertical="center"/>
    </xf>
    <xf numFmtId="0" fontId="22" fillId="0" borderId="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8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25" fillId="24" borderId="0" xfId="0" applyFont="1" applyFill="1" applyBorder="1" applyAlignment="1">
      <alignment horizontal="left" wrapText="1"/>
    </xf>
    <xf numFmtId="0" fontId="46" fillId="25" borderId="39" xfId="0" applyFont="1" applyFill="1" applyBorder="1" applyAlignment="1">
      <alignment horizontal="center" vertical="center"/>
    </xf>
    <xf numFmtId="0" fontId="46" fillId="25" borderId="19" xfId="0" applyFont="1" applyFill="1" applyBorder="1" applyAlignment="1">
      <alignment horizontal="center" vertical="center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" xfId="45"/>
    <cellStyle name="Comma 2 2" xfId="46"/>
    <cellStyle name="Comma 3" xfId="47"/>
    <cellStyle name="Comma 4" xfId="48"/>
    <cellStyle name="Comma 5" xfId="49"/>
    <cellStyle name="Comma0" xfId="50"/>
    <cellStyle name="Currency" xfId="51"/>
    <cellStyle name="Currency [0]" xfId="52"/>
    <cellStyle name="Currency 10 2" xfId="53"/>
    <cellStyle name="Currency 2" xfId="54"/>
    <cellStyle name="Currency 2 2" xfId="55"/>
    <cellStyle name="Currency 3" xfId="56"/>
    <cellStyle name="Currency 3 2" xfId="57"/>
    <cellStyle name="Currency 4" xfId="58"/>
    <cellStyle name="Currency 5" xfId="59"/>
    <cellStyle name="Currency0" xfId="60"/>
    <cellStyle name="Date" xfId="61"/>
    <cellStyle name="Euro" xfId="62"/>
    <cellStyle name="Explanatory Text" xfId="63"/>
    <cellStyle name="Fixed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eading1" xfId="71"/>
    <cellStyle name="Heading2" xfId="72"/>
    <cellStyle name="Hyperlink" xfId="73"/>
    <cellStyle name="Input" xfId="74"/>
    <cellStyle name="Linked Cell" xfId="75"/>
    <cellStyle name="Neutral" xfId="76"/>
    <cellStyle name="Normal 2" xfId="77"/>
    <cellStyle name="Normal 2 2" xfId="78"/>
    <cellStyle name="Normal 2 3" xfId="79"/>
    <cellStyle name="Note" xfId="80"/>
    <cellStyle name="Option" xfId="81"/>
    <cellStyle name="Output" xfId="82"/>
    <cellStyle name="Percent" xfId="83"/>
    <cellStyle name="Percent 2" xfId="84"/>
    <cellStyle name="Percent 2 2" xfId="85"/>
    <cellStyle name="Percent 3" xfId="86"/>
    <cellStyle name="Standard_Budget_Projects" xfId="87"/>
    <cellStyle name="Style 1" xfId="88"/>
    <cellStyle name="Title" xfId="89"/>
    <cellStyle name="Total" xfId="90"/>
    <cellStyle name="Unit" xfId="91"/>
    <cellStyle name="Warning Text" xfId="92"/>
    <cellStyle name="Обычный_Budget_final_25_02_02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857250</xdr:colOff>
      <xdr:row>0</xdr:row>
      <xdr:rowOff>257175</xdr:rowOff>
    </xdr:to>
    <xdr:pic>
      <xdr:nvPicPr>
        <xdr:cNvPr id="1" name="Picture 1" descr="da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8001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628650</xdr:colOff>
      <xdr:row>1</xdr:row>
      <xdr:rowOff>76200</xdr:rowOff>
    </xdr:from>
    <xdr:to>
      <xdr:col>7</xdr:col>
      <xdr:colOff>1428750</xdr:colOff>
      <xdr:row>7</xdr:row>
      <xdr:rowOff>190500</xdr:rowOff>
    </xdr:to>
    <xdr:pic>
      <xdr:nvPicPr>
        <xdr:cNvPr id="1" name="Picture 1" descr="C:\Users\IAngwenyi\Desktop\DAI Docs\NIWETU LOGO\Revised - PNG\NIWETU Option 1 - Portrai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43975" y="276225"/>
          <a:ext cx="17907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G%20PhP_ECA%20Budget_FINAL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I_MOBIS%20Peru%20ADP%20Budget%20Comp%20Range%20DLB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\Library\Containers\com.apple.mail\Data\Library\Mail%20Downloads\98F6E889-B214-45E4-BC3D-F8B9E97DEC91\SEGIR%20MACRO%20II%20-%20El%20Salvador%20Profitability%20Analysis%20Fina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Template--AMAP-MF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SEGIR%20WestBankGaz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Mexico%20AMAP%20Budget%20final.dai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09_DAI%20Peru%20AD%20Cost%20Proposal%20-%20Comp%20Range24nov03.lh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\Library\Containers\com.apple.mail\Data\Library\Mail%20Downloads\98F6E889-B214-45E4-BC3D-F8B9E97DEC91\SENADA%20Budget%20BAFO%20II_final%20(unprotected)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art%2002_Mexico%20AMAP%20Budget%20Fina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\Library\Containers\com.apple.mail\Data\Library\Mail%20Downloads\98F6E889-B214-45E4-BC3D-F8B9E97DEC91\Proposal%20Master%20-%20April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st,%20RAMP,%20consistent%20with%20contract,%20with%20subs%20chang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%20Cost%20v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AISE%20Ethiopia%20MLVP%20to%20DAI%20Budget%2011-1-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Working%20Costv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\Library\Containers\com.apple.mail\Data\Library\Mail%20Downloads\98F6E889-B214-45E4-BC3D-F8B9E97DEC91\FINAL_Cost_Spreadsheets.Mali_TRADE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ael\Library\Containers\com.apple.mail\Data\Library\Mail%20Downloads\98F6E889-B214-45E4-BC3D-F8B9E97DEC91\BASAR%20Timor%20Leste%20Budget%20and%20Trackin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NI%20COST%20MODEL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BE%20Budget%20-%20Overall%20v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F 1411"/>
      <sheetName val="Budget Summary by Cost Element"/>
      <sheetName val="LTTA and STTA Summary"/>
      <sheetName val="Summary Staffing Matrix"/>
      <sheetName val="5-Year Detailed Budget Estimate"/>
      <sheetName val="Rate Approval Request"/>
      <sheetName val="CCN Social Cost Estimate"/>
      <sheetName val="Travel Fares Analysis"/>
      <sheetName val="IRG Inflation &amp; Merit Factors"/>
      <sheetName val="IQC Labor categorie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udget Review"/>
      <sheetName val="MOBIS Schedule-Salary Analysis"/>
      <sheetName val="Summary by Year"/>
      <sheetName val="Summary by CLIN"/>
      <sheetName val="Staffing List"/>
      <sheetName val="Profitability"/>
      <sheetName val="Schedule Items-Labor"/>
      <sheetName val="Summary-Non-Labor"/>
      <sheetName val="Schedule Items-Other"/>
      <sheetName val="Non-Sch ODCs"/>
      <sheetName val="Procurement"/>
      <sheetName val="Local Travel "/>
      <sheetName val="Project Activity ODCs"/>
      <sheetName val="CLIN Ref"/>
      <sheetName val="DAI CLIN 1"/>
      <sheetName val="DAI CLIN 2"/>
      <sheetName val="DAI CLIN 3"/>
      <sheetName val="DAI CLIN 4"/>
      <sheetName val="Assumptions"/>
      <sheetName val="MOBIS Labor Categories"/>
      <sheetName val="MOBIS Schedule"/>
      <sheetName val="MOBIS Sch Expat"/>
      <sheetName val="MOBIS Schedule CCN "/>
      <sheetName val="Reference"/>
      <sheetName val="INPUT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AI Budget "/>
      <sheetName val="Budget Review"/>
      <sheetName val="Profitability"/>
      <sheetName val="Summary"/>
      <sheetName val="DevTech"/>
      <sheetName val="The M Group "/>
      <sheetName val="Office"/>
      <sheetName val="US FBR"/>
      <sheetName val="Assumptions"/>
    </sheetNames>
    <sheetDataSet>
      <sheetData sheetId="0">
        <row r="12">
          <cell r="A12" t="str">
            <v>I. LABOR</v>
          </cell>
          <cell r="G12" t="str">
            <v>Multiplier</v>
          </cell>
          <cell r="H12" t="str">
            <v>Daily Rate</v>
          </cell>
          <cell r="I12" t="str">
            <v>LOE/
Days</v>
          </cell>
          <cell r="L12" t="str">
            <v>Daily Rate</v>
          </cell>
          <cell r="M12" t="str">
            <v>LOE/
Days</v>
          </cell>
          <cell r="P12" t="str">
            <v>Daily Rate</v>
          </cell>
          <cell r="Q12" t="str">
            <v>LOE/
Days</v>
          </cell>
          <cell r="T12" t="str">
            <v>Daily Rate</v>
          </cell>
          <cell r="U12" t="str">
            <v>LOE/
Days</v>
          </cell>
        </row>
        <row r="13">
          <cell r="A13" t="str">
            <v>DAI LABOR</v>
          </cell>
        </row>
        <row r="14">
          <cell r="A14" t="str">
            <v>Long-Term Technical Assistance (LTTA)</v>
          </cell>
        </row>
        <row r="15">
          <cell r="A15" t="str">
            <v>LTTA - Expat</v>
          </cell>
        </row>
        <row r="16">
          <cell r="A16" t="str">
            <v>Chief of Party</v>
          </cell>
          <cell r="C16" t="str">
            <v>CLIN 1, Level 1</v>
          </cell>
          <cell r="E16" t="str">
            <v>TBD</v>
          </cell>
          <cell r="G16" t="str">
            <v>NA</v>
          </cell>
          <cell r="H16">
            <v>1320.37</v>
          </cell>
          <cell r="I16">
            <v>0</v>
          </cell>
          <cell r="J16">
            <v>0</v>
          </cell>
          <cell r="L16">
            <v>1320.37</v>
          </cell>
          <cell r="M16">
            <v>0</v>
          </cell>
          <cell r="N16">
            <v>0</v>
          </cell>
          <cell r="P16">
            <v>1320.37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  <cell r="V16">
            <v>0</v>
          </cell>
          <cell r="X16">
            <v>0</v>
          </cell>
          <cell r="Y16">
            <v>0</v>
          </cell>
        </row>
        <row r="17">
          <cell r="A17" t="str">
            <v>Training Coordinator</v>
          </cell>
          <cell r="C17" t="str">
            <v>CLIN 2, Level 1</v>
          </cell>
          <cell r="E17" t="str">
            <v>TBD</v>
          </cell>
          <cell r="G17" t="str">
            <v>NA</v>
          </cell>
          <cell r="H17">
            <v>1017.39</v>
          </cell>
          <cell r="I17">
            <v>0</v>
          </cell>
          <cell r="J17">
            <v>0</v>
          </cell>
          <cell r="L17">
            <v>1017.39</v>
          </cell>
          <cell r="M17">
            <v>0</v>
          </cell>
          <cell r="N17">
            <v>0</v>
          </cell>
          <cell r="P17">
            <v>1017.39</v>
          </cell>
          <cell r="Q17">
            <v>0</v>
          </cell>
          <cell r="R17">
            <v>0</v>
          </cell>
          <cell r="T17">
            <v>0</v>
          </cell>
          <cell r="U17">
            <v>0</v>
          </cell>
          <cell r="V17">
            <v>0</v>
          </cell>
          <cell r="X17">
            <v>0</v>
          </cell>
          <cell r="Y17">
            <v>0</v>
          </cell>
        </row>
        <row r="18">
          <cell r="A18" t="str">
            <v>Deputy Chief of Party</v>
          </cell>
          <cell r="C18" t="str">
            <v>CLIN 1, Level 2</v>
          </cell>
          <cell r="E18" t="str">
            <v>TBD</v>
          </cell>
          <cell r="G18" t="str">
            <v>NA</v>
          </cell>
          <cell r="H18">
            <v>890.57</v>
          </cell>
          <cell r="I18">
            <v>0</v>
          </cell>
          <cell r="J18">
            <v>0</v>
          </cell>
          <cell r="L18">
            <v>890.57</v>
          </cell>
          <cell r="M18">
            <v>0</v>
          </cell>
          <cell r="N18">
            <v>0</v>
          </cell>
          <cell r="P18">
            <v>890.57</v>
          </cell>
          <cell r="Q18">
            <v>0</v>
          </cell>
          <cell r="R18">
            <v>0</v>
          </cell>
          <cell r="T18">
            <v>0</v>
          </cell>
          <cell r="U18">
            <v>0</v>
          </cell>
          <cell r="V18">
            <v>0</v>
          </cell>
          <cell r="X18">
            <v>0</v>
          </cell>
          <cell r="Y18">
            <v>0</v>
          </cell>
        </row>
        <row r="20">
          <cell r="E20" t="str">
            <v>Total</v>
          </cell>
          <cell r="I20">
            <v>0</v>
          </cell>
          <cell r="J20">
            <v>0</v>
          </cell>
          <cell r="M20">
            <v>0</v>
          </cell>
          <cell r="N20">
            <v>0</v>
          </cell>
          <cell r="Q20">
            <v>0</v>
          </cell>
          <cell r="R20">
            <v>0</v>
          </cell>
          <cell r="U20">
            <v>0</v>
          </cell>
          <cell r="V20">
            <v>0</v>
          </cell>
          <cell r="X20">
            <v>0</v>
          </cell>
          <cell r="Y20">
            <v>0</v>
          </cell>
        </row>
        <row r="21">
          <cell r="A21" t="str">
            <v>LTTA - U.S. expat</v>
          </cell>
        </row>
        <row r="22">
          <cell r="A22" t="str">
            <v>Chief of Party - Policy, Performance</v>
          </cell>
          <cell r="C22" t="str">
            <v>CLIN 1, Level 1</v>
          </cell>
          <cell r="E22" t="str">
            <v>M. Gallagher</v>
          </cell>
          <cell r="G22" t="str">
            <v>NA</v>
          </cell>
          <cell r="H22">
            <v>1320.37</v>
          </cell>
          <cell r="I22">
            <v>230</v>
          </cell>
          <cell r="J22">
            <v>303685.1</v>
          </cell>
          <cell r="L22">
            <v>1320.37</v>
          </cell>
          <cell r="M22">
            <v>230</v>
          </cell>
          <cell r="N22">
            <v>303685.1</v>
          </cell>
          <cell r="P22">
            <v>1359.98</v>
          </cell>
          <cell r="Q22">
            <v>230</v>
          </cell>
          <cell r="R22">
            <v>312795.4</v>
          </cell>
          <cell r="T22">
            <v>1400.78</v>
          </cell>
          <cell r="U22">
            <v>230</v>
          </cell>
          <cell r="V22">
            <v>322179.39999999997</v>
          </cell>
          <cell r="X22">
            <v>920</v>
          </cell>
          <cell r="Y22">
            <v>1242345</v>
          </cell>
        </row>
        <row r="23">
          <cell r="A23" t="str">
            <v>LTTA - CCN</v>
          </cell>
        </row>
        <row r="24">
          <cell r="A24" t="str">
            <v>Deputy Chief of Party/Project Management</v>
          </cell>
          <cell r="C24" t="str">
            <v>CCN</v>
          </cell>
          <cell r="E24" t="str">
            <v>R. M. Valiente</v>
          </cell>
          <cell r="G24">
            <v>1.94</v>
          </cell>
          <cell r="H24">
            <v>142.3</v>
          </cell>
          <cell r="I24">
            <v>230</v>
          </cell>
          <cell r="J24">
            <v>63494.26</v>
          </cell>
          <cell r="L24">
            <v>149</v>
          </cell>
          <cell r="M24">
            <v>230</v>
          </cell>
          <cell r="N24">
            <v>66483.8</v>
          </cell>
          <cell r="P24">
            <v>157</v>
          </cell>
          <cell r="Q24">
            <v>230</v>
          </cell>
          <cell r="R24">
            <v>70053.4</v>
          </cell>
          <cell r="T24">
            <v>165</v>
          </cell>
          <cell r="U24">
            <v>230</v>
          </cell>
          <cell r="V24">
            <v>73622.99999999999</v>
          </cell>
          <cell r="X24">
            <v>920</v>
          </cell>
          <cell r="Y24">
            <v>273654.45999999996</v>
          </cell>
        </row>
        <row r="26">
          <cell r="E26" t="str">
            <v> </v>
          </cell>
          <cell r="I26">
            <v>460</v>
          </cell>
          <cell r="J26">
            <v>367179.36</v>
          </cell>
          <cell r="M26">
            <v>460</v>
          </cell>
          <cell r="N26">
            <v>370168.89999999997</v>
          </cell>
          <cell r="Q26">
            <v>460</v>
          </cell>
          <cell r="R26">
            <v>382848.80000000005</v>
          </cell>
          <cell r="U26">
            <v>460</v>
          </cell>
          <cell r="V26">
            <v>395802.39999999997</v>
          </cell>
          <cell r="X26">
            <v>1840</v>
          </cell>
          <cell r="Y26">
            <v>1515999.46</v>
          </cell>
        </row>
        <row r="28">
          <cell r="E28" t="str">
            <v>TOTAL LTTA</v>
          </cell>
          <cell r="I28">
            <v>460</v>
          </cell>
          <cell r="J28">
            <v>367179.36</v>
          </cell>
          <cell r="M28">
            <v>460</v>
          </cell>
          <cell r="N28">
            <v>370168.89999999997</v>
          </cell>
          <cell r="Q28">
            <v>460</v>
          </cell>
          <cell r="R28">
            <v>382848.80000000005</v>
          </cell>
          <cell r="U28">
            <v>460</v>
          </cell>
          <cell r="V28">
            <v>395802.39999999997</v>
          </cell>
          <cell r="X28">
            <v>1840</v>
          </cell>
          <cell r="Y28">
            <v>1515999.46</v>
          </cell>
        </row>
        <row r="30">
          <cell r="A30" t="str">
            <v>Short-Term Technical Assistance (STTA)</v>
          </cell>
          <cell r="E30" t="str">
            <v> </v>
          </cell>
          <cell r="F30" t="str">
            <v> </v>
          </cell>
          <cell r="G30" t="str">
            <v> </v>
          </cell>
          <cell r="H30" t="str">
            <v> </v>
          </cell>
        </row>
        <row r="31">
          <cell r="A31" t="str">
            <v>STTA - Expat</v>
          </cell>
        </row>
        <row r="32">
          <cell r="A32" t="str">
            <v>Training Expert</v>
          </cell>
          <cell r="C32" t="str">
            <v>CLIN 1, Level 1</v>
          </cell>
          <cell r="E32" t="str">
            <v>W. Mayville</v>
          </cell>
          <cell r="G32" t="str">
            <v>NA</v>
          </cell>
          <cell r="H32">
            <v>1320.37</v>
          </cell>
          <cell r="I32">
            <v>35</v>
          </cell>
          <cell r="J32">
            <v>46212.95</v>
          </cell>
          <cell r="L32">
            <v>1320.37</v>
          </cell>
          <cell r="M32">
            <v>26</v>
          </cell>
          <cell r="N32">
            <v>34329.619999999995</v>
          </cell>
          <cell r="P32">
            <v>1359.98</v>
          </cell>
          <cell r="Q32">
            <v>0</v>
          </cell>
          <cell r="R32">
            <v>0</v>
          </cell>
          <cell r="T32">
            <v>1400.78</v>
          </cell>
          <cell r="U32">
            <v>0</v>
          </cell>
          <cell r="V32">
            <v>0</v>
          </cell>
          <cell r="X32">
            <v>61</v>
          </cell>
          <cell r="Y32">
            <v>80542.56999999999</v>
          </cell>
        </row>
        <row r="33">
          <cell r="A33" t="str">
            <v>Tax Administration Expert</v>
          </cell>
          <cell r="C33" t="str">
            <v>CLIN 1, Level 1</v>
          </cell>
          <cell r="E33" t="str">
            <v>V. Carlton</v>
          </cell>
          <cell r="G33" t="str">
            <v>NA</v>
          </cell>
          <cell r="H33">
            <v>1320.37</v>
          </cell>
          <cell r="I33">
            <v>65</v>
          </cell>
          <cell r="J33">
            <v>85824.04999999999</v>
          </cell>
          <cell r="L33">
            <v>1320.37</v>
          </cell>
          <cell r="M33">
            <v>70</v>
          </cell>
          <cell r="N33">
            <v>92425.9</v>
          </cell>
          <cell r="P33">
            <v>1359.98</v>
          </cell>
          <cell r="Q33">
            <v>0</v>
          </cell>
          <cell r="R33">
            <v>0</v>
          </cell>
          <cell r="T33">
            <v>1400.78</v>
          </cell>
          <cell r="U33">
            <v>0</v>
          </cell>
          <cell r="V33">
            <v>0</v>
          </cell>
          <cell r="X33">
            <v>135</v>
          </cell>
          <cell r="Y33">
            <v>178249.94999999998</v>
          </cell>
        </row>
        <row r="34">
          <cell r="A34" t="str">
            <v>Technical Backstop - DAI Home Office</v>
          </cell>
          <cell r="C34" t="str">
            <v>CLIN 1, Level 2</v>
          </cell>
          <cell r="E34" t="str">
            <v>Erickson </v>
          </cell>
          <cell r="G34" t="str">
            <v>NA</v>
          </cell>
          <cell r="H34">
            <v>890.57</v>
          </cell>
          <cell r="I34">
            <v>20</v>
          </cell>
          <cell r="J34">
            <v>17811.4</v>
          </cell>
          <cell r="L34">
            <v>890.57</v>
          </cell>
          <cell r="M34">
            <v>20</v>
          </cell>
          <cell r="N34">
            <v>17811.4</v>
          </cell>
          <cell r="P34">
            <v>917.29</v>
          </cell>
          <cell r="Q34">
            <v>20</v>
          </cell>
          <cell r="R34">
            <v>18345.8</v>
          </cell>
          <cell r="T34">
            <v>944.8</v>
          </cell>
          <cell r="U34">
            <v>20</v>
          </cell>
          <cell r="V34">
            <v>18896</v>
          </cell>
          <cell r="X34">
            <v>80</v>
          </cell>
          <cell r="Y34">
            <v>72864.6</v>
          </cell>
        </row>
        <row r="35">
          <cell r="A35" t="str">
            <v>IT Expert</v>
          </cell>
          <cell r="C35" t="str">
            <v>CLIN 2, Level 1</v>
          </cell>
          <cell r="E35" t="str">
            <v>TBD</v>
          </cell>
          <cell r="G35" t="str">
            <v>NA</v>
          </cell>
          <cell r="H35">
            <v>1017.39</v>
          </cell>
          <cell r="I35">
            <v>50</v>
          </cell>
          <cell r="J35">
            <v>50869.5</v>
          </cell>
          <cell r="L35">
            <v>1017.39</v>
          </cell>
          <cell r="M35">
            <v>10</v>
          </cell>
          <cell r="N35">
            <v>10173.9</v>
          </cell>
          <cell r="P35">
            <v>1047.91</v>
          </cell>
          <cell r="Q35">
            <v>10</v>
          </cell>
          <cell r="R35">
            <v>10479.1</v>
          </cell>
          <cell r="T35">
            <v>1079.35</v>
          </cell>
          <cell r="U35">
            <v>10</v>
          </cell>
          <cell r="V35">
            <v>10793.5</v>
          </cell>
          <cell r="X35">
            <v>80</v>
          </cell>
          <cell r="Y35">
            <v>82316</v>
          </cell>
        </row>
        <row r="36">
          <cell r="A36" t="str">
            <v>IT Expert - DAI Home Office</v>
          </cell>
          <cell r="C36" t="str">
            <v>CLIN 2, Level 1</v>
          </cell>
          <cell r="E36" t="str">
            <v>Gabor Simon </v>
          </cell>
          <cell r="G36" t="str">
            <v>NA</v>
          </cell>
          <cell r="H36">
            <v>1017.39</v>
          </cell>
          <cell r="I36">
            <v>5</v>
          </cell>
          <cell r="J36">
            <v>5086.95</v>
          </cell>
          <cell r="L36">
            <v>1017.39</v>
          </cell>
          <cell r="M36">
            <v>5</v>
          </cell>
          <cell r="N36">
            <v>5086.95</v>
          </cell>
          <cell r="P36">
            <v>1047.91</v>
          </cell>
          <cell r="Q36">
            <v>5</v>
          </cell>
          <cell r="R36">
            <v>5239.55</v>
          </cell>
          <cell r="T36">
            <v>1079.35</v>
          </cell>
          <cell r="U36">
            <v>5</v>
          </cell>
          <cell r="V36">
            <v>5396.75</v>
          </cell>
          <cell r="X36">
            <v>20</v>
          </cell>
          <cell r="Y36">
            <v>20810.2</v>
          </cell>
        </row>
        <row r="37">
          <cell r="A37" t="str">
            <v>TAMIS Specialist</v>
          </cell>
          <cell r="C37" t="str">
            <v>CLIN 2, Level 1</v>
          </cell>
          <cell r="E37" t="str">
            <v>Tami Fries</v>
          </cell>
          <cell r="G37" t="str">
            <v>NA</v>
          </cell>
          <cell r="H37">
            <v>1017.39</v>
          </cell>
          <cell r="I37">
            <v>10</v>
          </cell>
          <cell r="J37">
            <v>10173.9</v>
          </cell>
          <cell r="L37">
            <v>1017.39</v>
          </cell>
          <cell r="M37">
            <v>4</v>
          </cell>
          <cell r="N37">
            <v>4069.56</v>
          </cell>
          <cell r="P37">
            <v>1047.91</v>
          </cell>
          <cell r="Q37">
            <v>4</v>
          </cell>
          <cell r="R37">
            <v>4191.64</v>
          </cell>
          <cell r="T37">
            <v>1079.35</v>
          </cell>
          <cell r="U37">
            <v>4</v>
          </cell>
          <cell r="V37">
            <v>4317.4</v>
          </cell>
          <cell r="X37">
            <v>22</v>
          </cell>
          <cell r="Y37">
            <v>22752.5</v>
          </cell>
        </row>
        <row r="38">
          <cell r="A38" t="str">
            <v>Project Associate/Administration (IQC Yr 1-3)</v>
          </cell>
          <cell r="C38" t="str">
            <v>CLIN 7, Level 3</v>
          </cell>
          <cell r="E38" t="str">
            <v>Susan Powers</v>
          </cell>
          <cell r="G38" t="str">
            <v>NA</v>
          </cell>
          <cell r="H38">
            <v>369.33</v>
          </cell>
          <cell r="I38">
            <v>24</v>
          </cell>
          <cell r="J38">
            <v>8863.92</v>
          </cell>
          <cell r="L38">
            <v>369.33</v>
          </cell>
          <cell r="M38">
            <v>14</v>
          </cell>
          <cell r="N38">
            <v>5170.62</v>
          </cell>
          <cell r="P38">
            <v>380.41</v>
          </cell>
          <cell r="Q38">
            <v>14</v>
          </cell>
          <cell r="R38">
            <v>5325.740000000001</v>
          </cell>
          <cell r="T38">
            <v>391.82</v>
          </cell>
          <cell r="U38">
            <v>14</v>
          </cell>
          <cell r="V38">
            <v>5485.48</v>
          </cell>
          <cell r="X38">
            <v>66</v>
          </cell>
          <cell r="Y38">
            <v>24845.760000000002</v>
          </cell>
        </row>
        <row r="39">
          <cell r="A39" t="str">
            <v>Positions/Classification 5</v>
          </cell>
          <cell r="C39" t="str">
            <v>Labor Category and Level</v>
          </cell>
          <cell r="E39" t="str">
            <v>Name</v>
          </cell>
          <cell r="G39" t="str">
            <v>NA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P39">
            <v>0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X39">
            <v>0</v>
          </cell>
          <cell r="Y39">
            <v>0</v>
          </cell>
        </row>
        <row r="40">
          <cell r="A40" t="str">
            <v>Positions/Classification 6</v>
          </cell>
          <cell r="C40" t="str">
            <v>Labor Category and Level</v>
          </cell>
          <cell r="E40" t="str">
            <v>Name</v>
          </cell>
          <cell r="G40" t="str">
            <v>NA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P40">
            <v>0</v>
          </cell>
          <cell r="Q40">
            <v>0</v>
          </cell>
          <cell r="R40">
            <v>0</v>
          </cell>
          <cell r="T40">
            <v>0</v>
          </cell>
          <cell r="U40">
            <v>0</v>
          </cell>
          <cell r="V40">
            <v>0</v>
          </cell>
          <cell r="X40">
            <v>0</v>
          </cell>
          <cell r="Y40">
            <v>0</v>
          </cell>
        </row>
        <row r="41">
          <cell r="A41" t="str">
            <v>Positions/Classification 7</v>
          </cell>
          <cell r="C41" t="str">
            <v>Labor Category and Level</v>
          </cell>
          <cell r="E41" t="str">
            <v>Name</v>
          </cell>
          <cell r="G41" t="str">
            <v>NA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P41">
            <v>0</v>
          </cell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X41">
            <v>0</v>
          </cell>
          <cell r="Y41">
            <v>0</v>
          </cell>
        </row>
        <row r="42">
          <cell r="A42" t="str">
            <v>Positions/Classification 8</v>
          </cell>
          <cell r="C42" t="str">
            <v>Labor Category and Level</v>
          </cell>
          <cell r="E42" t="str">
            <v>Name</v>
          </cell>
          <cell r="G42" t="str">
            <v>NA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X42">
            <v>0</v>
          </cell>
          <cell r="Y42">
            <v>0</v>
          </cell>
        </row>
        <row r="44">
          <cell r="I44">
            <v>209</v>
          </cell>
          <cell r="J44">
            <v>224842.67</v>
          </cell>
          <cell r="M44">
            <v>149</v>
          </cell>
          <cell r="N44">
            <v>169067.94999999998</v>
          </cell>
          <cell r="Q44">
            <v>53</v>
          </cell>
          <cell r="R44">
            <v>43581.83</v>
          </cell>
          <cell r="U44">
            <v>53</v>
          </cell>
          <cell r="V44">
            <v>44889.130000000005</v>
          </cell>
          <cell r="X44">
            <v>464</v>
          </cell>
          <cell r="Y44">
            <v>482381.58</v>
          </cell>
        </row>
        <row r="46">
          <cell r="A46" t="str">
            <v>STTA - TCN/CCN</v>
          </cell>
        </row>
        <row r="47">
          <cell r="A47" t="str">
            <v>Performance Measurement Expert</v>
          </cell>
          <cell r="C47" t="str">
            <v>TCN</v>
          </cell>
          <cell r="E47" t="str">
            <v>P.J. Serra</v>
          </cell>
          <cell r="G47">
            <v>1.94</v>
          </cell>
          <cell r="H47">
            <v>450</v>
          </cell>
          <cell r="I47">
            <v>13</v>
          </cell>
          <cell r="J47">
            <v>11349</v>
          </cell>
          <cell r="L47">
            <v>473</v>
          </cell>
          <cell r="M47">
            <v>24</v>
          </cell>
          <cell r="N47">
            <v>22022.88</v>
          </cell>
          <cell r="P47">
            <v>496</v>
          </cell>
          <cell r="Q47">
            <v>15</v>
          </cell>
          <cell r="R47">
            <v>14433.6</v>
          </cell>
          <cell r="T47">
            <v>521</v>
          </cell>
          <cell r="U47">
            <v>24</v>
          </cell>
          <cell r="V47">
            <v>24257.760000000002</v>
          </cell>
          <cell r="X47">
            <v>76</v>
          </cell>
          <cell r="Y47">
            <v>72063.24</v>
          </cell>
        </row>
        <row r="48">
          <cell r="A48" t="str">
            <v>IT Training Expert</v>
          </cell>
          <cell r="C48" t="str">
            <v>TCN</v>
          </cell>
          <cell r="E48" t="str">
            <v>A. Zajmovic</v>
          </cell>
          <cell r="G48">
            <v>1.94</v>
          </cell>
          <cell r="H48">
            <v>135</v>
          </cell>
          <cell r="I48">
            <v>20</v>
          </cell>
          <cell r="J48">
            <v>5238</v>
          </cell>
          <cell r="L48">
            <v>142</v>
          </cell>
          <cell r="M48">
            <v>0</v>
          </cell>
          <cell r="N48">
            <v>0</v>
          </cell>
          <cell r="P48">
            <v>149</v>
          </cell>
          <cell r="Q48">
            <v>0</v>
          </cell>
          <cell r="R48">
            <v>0</v>
          </cell>
          <cell r="T48">
            <v>156</v>
          </cell>
          <cell r="U48">
            <v>0</v>
          </cell>
          <cell r="V48">
            <v>0</v>
          </cell>
          <cell r="X48">
            <v>20</v>
          </cell>
          <cell r="Y48">
            <v>5238</v>
          </cell>
        </row>
        <row r="49">
          <cell r="A49" t="str">
            <v>IT Expert</v>
          </cell>
          <cell r="C49" t="str">
            <v>TCN</v>
          </cell>
          <cell r="E49" t="str">
            <v>M. Romero</v>
          </cell>
          <cell r="G49">
            <v>1.94</v>
          </cell>
          <cell r="H49">
            <v>210</v>
          </cell>
          <cell r="I49">
            <v>0</v>
          </cell>
          <cell r="J49">
            <v>0</v>
          </cell>
          <cell r="L49">
            <v>221</v>
          </cell>
          <cell r="M49">
            <v>30</v>
          </cell>
          <cell r="N49">
            <v>12862.2</v>
          </cell>
          <cell r="P49">
            <v>232</v>
          </cell>
          <cell r="Q49">
            <v>0</v>
          </cell>
          <cell r="R49">
            <v>0</v>
          </cell>
          <cell r="T49">
            <v>243</v>
          </cell>
          <cell r="U49">
            <v>0</v>
          </cell>
          <cell r="V49">
            <v>0</v>
          </cell>
          <cell r="X49">
            <v>30</v>
          </cell>
          <cell r="Y49">
            <v>12862.2</v>
          </cell>
        </row>
        <row r="50">
          <cell r="A50" t="str">
            <v>Programmer 1</v>
          </cell>
          <cell r="C50" t="str">
            <v>CCN</v>
          </cell>
          <cell r="E50" t="str">
            <v>TBD</v>
          </cell>
          <cell r="G50">
            <v>1.94</v>
          </cell>
          <cell r="H50">
            <v>150</v>
          </cell>
          <cell r="I50">
            <v>110</v>
          </cell>
          <cell r="J50">
            <v>32010</v>
          </cell>
          <cell r="L50">
            <v>158</v>
          </cell>
          <cell r="M50">
            <v>230</v>
          </cell>
          <cell r="N50">
            <v>70499.59999999999</v>
          </cell>
          <cell r="P50">
            <v>165</v>
          </cell>
          <cell r="Q50">
            <v>230</v>
          </cell>
          <cell r="R50">
            <v>73622.99999999999</v>
          </cell>
          <cell r="T50">
            <v>174</v>
          </cell>
          <cell r="U50">
            <v>110</v>
          </cell>
          <cell r="V50">
            <v>37131.6</v>
          </cell>
          <cell r="X50">
            <v>680</v>
          </cell>
          <cell r="Y50">
            <v>213264.19999999998</v>
          </cell>
        </row>
        <row r="51">
          <cell r="A51" t="str">
            <v>Programmer 2</v>
          </cell>
          <cell r="C51" t="str">
            <v>CCN</v>
          </cell>
          <cell r="E51" t="str">
            <v>TBD</v>
          </cell>
          <cell r="G51">
            <v>1.94</v>
          </cell>
          <cell r="H51">
            <v>150</v>
          </cell>
          <cell r="I51">
            <v>110</v>
          </cell>
          <cell r="J51">
            <v>32010</v>
          </cell>
          <cell r="L51">
            <v>158</v>
          </cell>
          <cell r="M51">
            <v>230</v>
          </cell>
          <cell r="N51">
            <v>70499.59999999999</v>
          </cell>
          <cell r="P51">
            <v>165</v>
          </cell>
          <cell r="Q51">
            <v>230</v>
          </cell>
          <cell r="R51">
            <v>73622.99999999999</v>
          </cell>
          <cell r="T51">
            <v>174</v>
          </cell>
          <cell r="U51">
            <v>110</v>
          </cell>
          <cell r="V51">
            <v>37131.6</v>
          </cell>
          <cell r="X51">
            <v>680</v>
          </cell>
          <cell r="Y51">
            <v>213264.19999999998</v>
          </cell>
        </row>
        <row r="53">
          <cell r="I53">
            <v>253</v>
          </cell>
          <cell r="J53">
            <v>80607</v>
          </cell>
          <cell r="M53">
            <v>514</v>
          </cell>
          <cell r="N53">
            <v>175884.27999999997</v>
          </cell>
          <cell r="Q53">
            <v>475</v>
          </cell>
          <cell r="R53">
            <v>161679.59999999998</v>
          </cell>
          <cell r="U53">
            <v>244</v>
          </cell>
          <cell r="V53">
            <v>98520.95999999999</v>
          </cell>
          <cell r="X53">
            <v>1486</v>
          </cell>
          <cell r="Y53">
            <v>516691.83999999997</v>
          </cell>
        </row>
        <row r="55">
          <cell r="E55" t="str">
            <v>TOTAL STTA</v>
          </cell>
          <cell r="I55">
            <v>462</v>
          </cell>
          <cell r="J55">
            <v>305449.67000000004</v>
          </cell>
          <cell r="M55">
            <v>663</v>
          </cell>
          <cell r="N55">
            <v>344952.23</v>
          </cell>
          <cell r="Q55">
            <v>528</v>
          </cell>
          <cell r="R55">
            <v>205261.43</v>
          </cell>
          <cell r="U55">
            <v>297</v>
          </cell>
          <cell r="V55">
            <v>143410.09</v>
          </cell>
          <cell r="X55">
            <v>1950</v>
          </cell>
          <cell r="Y55">
            <v>999073.42</v>
          </cell>
        </row>
        <row r="57">
          <cell r="A57" t="str">
            <v>SUBTOTAL COST- DAI LABOR</v>
          </cell>
          <cell r="I57">
            <v>922</v>
          </cell>
          <cell r="J57">
            <v>672629.03</v>
          </cell>
          <cell r="M57">
            <v>1123</v>
          </cell>
          <cell r="N57">
            <v>715121.1299999999</v>
          </cell>
          <cell r="Q57">
            <v>988</v>
          </cell>
          <cell r="R57">
            <v>588110.23</v>
          </cell>
          <cell r="U57">
            <v>757</v>
          </cell>
          <cell r="V57">
            <v>539212.49</v>
          </cell>
          <cell r="X57">
            <v>3790</v>
          </cell>
          <cell r="Y57">
            <v>2515072.88</v>
          </cell>
        </row>
        <row r="59">
          <cell r="A59" t="str">
            <v>SUBCONTRACTOR LABOR</v>
          </cell>
        </row>
        <row r="60">
          <cell r="A60" t="str">
            <v>DevTech</v>
          </cell>
          <cell r="E60" t="str">
            <v>See Subcontractor Speadsheets </v>
          </cell>
          <cell r="I60">
            <v>225</v>
          </cell>
          <cell r="J60">
            <v>199133.50999999998</v>
          </cell>
          <cell r="M60">
            <v>171</v>
          </cell>
          <cell r="N60">
            <v>163610.73</v>
          </cell>
          <cell r="Q60">
            <v>143</v>
          </cell>
          <cell r="R60">
            <v>119189.66800000002</v>
          </cell>
          <cell r="U60">
            <v>128</v>
          </cell>
          <cell r="V60">
            <v>115178.67104</v>
          </cell>
          <cell r="X60">
            <v>667</v>
          </cell>
          <cell r="Y60">
            <v>597112.57904</v>
          </cell>
        </row>
        <row r="61">
          <cell r="A61" t="str">
            <v>The M Group</v>
          </cell>
          <cell r="E61" t="str">
            <v>See Subcontractor Speadsheets </v>
          </cell>
          <cell r="I61">
            <v>66</v>
          </cell>
          <cell r="J61">
            <v>87144.42</v>
          </cell>
          <cell r="M61">
            <v>0</v>
          </cell>
          <cell r="N61">
            <v>0</v>
          </cell>
          <cell r="Q61">
            <v>0</v>
          </cell>
          <cell r="R61">
            <v>0</v>
          </cell>
          <cell r="U61">
            <v>0</v>
          </cell>
          <cell r="V61">
            <v>0</v>
          </cell>
          <cell r="X61">
            <v>66</v>
          </cell>
          <cell r="Y61">
            <v>87144.42</v>
          </cell>
        </row>
        <row r="63">
          <cell r="A63" t="str">
            <v>TOTAL COST - LABOR</v>
          </cell>
          <cell r="I63">
            <v>1213</v>
          </cell>
          <cell r="J63">
            <v>958906.9600000001</v>
          </cell>
          <cell r="M63">
            <v>1294</v>
          </cell>
          <cell r="N63">
            <v>878731.8599999999</v>
          </cell>
          <cell r="Q63">
            <v>1131</v>
          </cell>
          <cell r="R63">
            <v>707299.898</v>
          </cell>
          <cell r="U63">
            <v>885</v>
          </cell>
          <cell r="V63">
            <v>654391.16104</v>
          </cell>
          <cell r="X63">
            <v>4523</v>
          </cell>
          <cell r="Y63">
            <v>3199329.87904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MAP-MF"/>
      <sheetName val="DAI Budget "/>
      <sheetName val="Pricing"/>
    </sheetNames>
    <sheetDataSet>
      <sheetData sheetId="1">
        <row r="9">
          <cell r="K9" t="str">
            <v>L1 ME Strategic Planning Specialist</v>
          </cell>
        </row>
        <row r="10">
          <cell r="K10" t="str">
            <v>L1 ME Legal and Reg Specialist</v>
          </cell>
        </row>
        <row r="11">
          <cell r="K11" t="str">
            <v>L1 Financial Analyst</v>
          </cell>
        </row>
        <row r="12">
          <cell r="K12" t="str">
            <v>L1 ME Operations Analyst</v>
          </cell>
        </row>
        <row r="13">
          <cell r="K13" t="str">
            <v>L1 ME Research Specialist</v>
          </cell>
        </row>
        <row r="14">
          <cell r="K14" t="str">
            <v>L1 M&amp;E Specialist</v>
          </cell>
        </row>
        <row r="15">
          <cell r="K15" t="str">
            <v>L1 Program Admin Specialist</v>
          </cell>
        </row>
        <row r="16">
          <cell r="K16" t="str">
            <v>L1 Information Management Specialist</v>
          </cell>
        </row>
        <row r="17">
          <cell r="K17" t="str">
            <v>L1 ME Training Specialist</v>
          </cell>
        </row>
        <row r="18">
          <cell r="K18" t="str">
            <v>L2 ME Strategic Planning Specialist</v>
          </cell>
        </row>
        <row r="19">
          <cell r="K19" t="str">
            <v>L2 ME Legal and Reg Specialist</v>
          </cell>
        </row>
        <row r="20">
          <cell r="K20" t="str">
            <v>L2 Financial Analyst</v>
          </cell>
        </row>
        <row r="21">
          <cell r="K21" t="str">
            <v>L2 ME Operations Analyst</v>
          </cell>
        </row>
        <row r="22">
          <cell r="K22" t="str">
            <v>L2 ME Research Specialist</v>
          </cell>
        </row>
        <row r="23">
          <cell r="K23" t="str">
            <v>L2 M&amp;E Specialist</v>
          </cell>
        </row>
        <row r="24">
          <cell r="K24" t="str">
            <v>L2 Program Admin Specialist</v>
          </cell>
        </row>
        <row r="25">
          <cell r="K25" t="str">
            <v>L2 Information Management Specialist</v>
          </cell>
        </row>
        <row r="26">
          <cell r="K26" t="str">
            <v>L2 ME Training Specialist</v>
          </cell>
        </row>
        <row r="27">
          <cell r="K27" t="str">
            <v>L3 Financial Analyst</v>
          </cell>
        </row>
        <row r="28">
          <cell r="K28" t="str">
            <v>L3 ME Operations Analyst</v>
          </cell>
        </row>
        <row r="29">
          <cell r="K29" t="str">
            <v>L3 ME Research Specialist</v>
          </cell>
        </row>
        <row r="30">
          <cell r="K30" t="str">
            <v>L3 M&amp;E Specialist</v>
          </cell>
        </row>
        <row r="31">
          <cell r="K31" t="str">
            <v>L3 Program Admin Specialist</v>
          </cell>
        </row>
        <row r="32">
          <cell r="K32" t="str">
            <v>L3 Information Management Specialist</v>
          </cell>
        </row>
        <row r="33">
          <cell r="K33" t="str">
            <v>L3 ME Training Specialist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MAP-MF"/>
      <sheetName val="IT Specs"/>
      <sheetName val="Office Gear"/>
      <sheetName val="Assumptions"/>
      <sheetName val="Summary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Service Revenue"/>
      <sheetName val="Profitability"/>
      <sheetName val="A. US Expat"/>
      <sheetName val="B. Local Hire and TCNs"/>
      <sheetName val="Travel"/>
      <sheetName val="Local Travel"/>
      <sheetName val="Allowances"/>
      <sheetName val="Admin  &amp; Support"/>
      <sheetName val="Computer Equipment"/>
      <sheetName val="Office"/>
      <sheetName val="ACCION"/>
      <sheetName val="OSU"/>
      <sheetName val="CEAL"/>
      <sheetName val="ICC"/>
      <sheetName val="IMCC"/>
      <sheetName val="Quisqueya"/>
      <sheetName val="MF Look-up Table"/>
      <sheetName val="Assumptions"/>
      <sheetName val="AMAP-MF"/>
    </sheetNames>
    <sheetDataSet>
      <sheetData sheetId="18">
        <row r="9">
          <cell r="B9">
            <v>1.05</v>
          </cell>
        </row>
        <row r="10">
          <cell r="B10">
            <v>1.03</v>
          </cell>
        </row>
        <row r="12">
          <cell r="B12">
            <v>450</v>
          </cell>
        </row>
        <row r="13">
          <cell r="B13">
            <v>300</v>
          </cell>
        </row>
        <row r="14">
          <cell r="B14">
            <v>500</v>
          </cell>
        </row>
        <row r="15">
          <cell r="B15">
            <v>300</v>
          </cell>
        </row>
        <row r="25">
          <cell r="B25">
            <v>18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st Comp"/>
      <sheetName val="Summary by Year"/>
      <sheetName val="Summary by CLIN"/>
      <sheetName val="Summary Fee"/>
      <sheetName val="CLIN 1 Fee"/>
      <sheetName val="CLIN 2 Fee "/>
      <sheetName val="CLIN 3 Fee"/>
      <sheetName val="CLIN 4 Fee"/>
      <sheetName val="CLIN 5 Fee "/>
      <sheetName val="LABOR SUMMARY by CLIN"/>
      <sheetName val="Prof Labor by Year"/>
      <sheetName val="CCN Rates"/>
      <sheetName val="Prof Labor by CLIN"/>
      <sheetName val="Service &amp; Support Staff by Year"/>
      <sheetName val="Service &amp; Support by CLIN "/>
      <sheetName val="Fringe-US Expats by Year"/>
      <sheetName val="Fringe-US Expats by CLIN"/>
      <sheetName val="Social Charges-CCN by Year"/>
      <sheetName val="Social Charges-CCNs by CLIN"/>
      <sheetName val="Social Charges-S&amp;S by Year"/>
      <sheetName val="Social Charges-S&amp;S by CLIN"/>
      <sheetName val="Overhead-Prof Labor by Year"/>
      <sheetName val="Overhead-Prof Labor by CLIN"/>
      <sheetName val="Local Labor by Year"/>
      <sheetName val="Local Labor by CLIN"/>
      <sheetName val="LOCAL OH&amp;Soc. Costs"/>
      <sheetName val="Post Diff by Year"/>
      <sheetName val="Post Diff by CLIN"/>
      <sheetName val="Post Allow by Year"/>
      <sheetName val="Post Allow by CLIN"/>
      <sheetName val="Danger Pay by Year"/>
      <sheetName val="Danger Pay by CLIN"/>
      <sheetName val=" DBA-FGL by Year"/>
      <sheetName val=" DBA-FGL by CLIN"/>
      <sheetName val="US Allow by Year"/>
      <sheetName val="US Allow by CLIN"/>
      <sheetName val=" Travel-Start-up"/>
      <sheetName val="Local Travel by Year"/>
      <sheetName val=" Int'l Travel by Year"/>
      <sheetName val="Travel by CLIN"/>
      <sheetName val=" Program Support Costs"/>
      <sheetName val="Program Support Detail"/>
      <sheetName val="Computer Equipment"/>
      <sheetName val="Office Gear"/>
      <sheetName val="G&amp; C by Year"/>
      <sheetName val="G&amp;C by CLIN"/>
      <sheetName val="G&amp;C Detail"/>
      <sheetName val="Annex B Mtg-Wshops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Demob Cost"/>
      <sheetName val="Michael T."/>
      <sheetName val="COMPENSATION"/>
      <sheetName val="DAI Summary (CPFF)"/>
      <sheetName val="Salaries (CPFF)"/>
      <sheetName val="Fringe"/>
      <sheetName val="Overhead"/>
      <sheetName val="Gross Margin"/>
      <sheetName val="Profit Sum"/>
      <sheetName val="Labor Profit"/>
      <sheetName val="LOE Totals"/>
      <sheetName val="Sum By Yr"/>
      <sheetName val="Sum By Component"/>
      <sheetName val="Budget Comp 1"/>
      <sheetName val="Budget Comp 2 "/>
      <sheetName val="Budget Comp 3"/>
      <sheetName val="Budget Comp 4"/>
      <sheetName val="Budget Comp 5"/>
      <sheetName val="Est. Labor LOE by Comp."/>
      <sheetName val="ODCs"/>
      <sheetName val="Travel"/>
      <sheetName val="Allowances"/>
      <sheetName val="Training"/>
      <sheetName val="Equipment"/>
      <sheetName val="Severence Pay"/>
      <sheetName val="OTF Sum"/>
      <sheetName val="WRI Sum"/>
      <sheetName val="changes"/>
      <sheetName val="Changes2"/>
      <sheetName val="Labor By Comp"/>
      <sheetName val="MOBIS Days"/>
      <sheetName val="Salaries"/>
      <sheetName val="TQSA Calc"/>
      <sheetName val="HH Exp Calc"/>
      <sheetName val="OTF Budget"/>
      <sheetName val="WRI Budget"/>
      <sheetName val="MOBIS Schedule"/>
      <sheetName val="Subcontracts"/>
      <sheetName val="IRM (old)"/>
      <sheetName val="IRM (dai)"/>
      <sheetName val="PACT (old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. US Expat"/>
      <sheetName val="B. Local Hire and TCNs"/>
      <sheetName val="Travel"/>
      <sheetName val="Local Travel"/>
      <sheetName val="Allowances"/>
      <sheetName val="Admin  &amp; Support"/>
      <sheetName val="Computer Equipment"/>
      <sheetName val="Office"/>
      <sheetName val="ACCION"/>
      <sheetName val="OSU"/>
      <sheetName val="CEAL"/>
      <sheetName val="ICC"/>
      <sheetName val="IMCC"/>
      <sheetName val="Quisqueya"/>
      <sheetName val="MF Look-up Table"/>
      <sheetName val="Assumptions"/>
      <sheetName val=" Program Support Costs"/>
    </sheetNames>
    <sheetDataSet>
      <sheetData sheetId="2">
        <row r="20">
          <cell r="I20">
            <v>50</v>
          </cell>
          <cell r="K20">
            <v>50</v>
          </cell>
          <cell r="M20">
            <v>50</v>
          </cell>
          <cell r="O20">
            <v>50</v>
          </cell>
          <cell r="Q20">
            <v>50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ategory Detail"/>
      <sheetName val="Indirect Rates"/>
      <sheetName val="Rate Sum"/>
      <sheetName val="2005 Rate"/>
      <sheetName val="2006 Rate"/>
      <sheetName val="2007 Rate"/>
      <sheetName val="2008 Rate"/>
      <sheetName val="2009 Rate"/>
      <sheetName val="Avg Rates"/>
      <sheetName val="Bid Categories"/>
    </sheetNames>
    <sheetDataSet>
      <sheetData sheetId="0">
        <row r="4">
          <cell r="A4" t="str">
            <v>A1-AA</v>
          </cell>
          <cell r="B4" t="str">
            <v>Administrative Asst Trainee</v>
          </cell>
          <cell r="C4">
            <v>15.27</v>
          </cell>
          <cell r="D4">
            <v>13.2</v>
          </cell>
          <cell r="E4">
            <v>18.5</v>
          </cell>
          <cell r="F4">
            <v>11</v>
          </cell>
        </row>
        <row r="5">
          <cell r="A5" t="str">
            <v>A1-AC</v>
          </cell>
          <cell r="B5" t="str">
            <v>Accountant Trainee</v>
          </cell>
          <cell r="C5">
            <v>14.74</v>
          </cell>
          <cell r="D5">
            <v>14</v>
          </cell>
          <cell r="E5">
            <v>15.54</v>
          </cell>
          <cell r="F5">
            <v>3</v>
          </cell>
        </row>
        <row r="6">
          <cell r="A6" t="str">
            <v>A1-CL</v>
          </cell>
          <cell r="B6" t="str">
            <v>Jr. Claims Analyst</v>
          </cell>
          <cell r="C6">
            <v>22.26</v>
          </cell>
          <cell r="D6">
            <v>22.26</v>
          </cell>
          <cell r="E6">
            <v>22.26</v>
          </cell>
          <cell r="F6">
            <v>1</v>
          </cell>
        </row>
        <row r="7">
          <cell r="A7" t="str">
            <v>A1-IS</v>
          </cell>
          <cell r="B7" t="str">
            <v>IS Support</v>
          </cell>
          <cell r="C7">
            <v>17.65</v>
          </cell>
          <cell r="D7">
            <v>15</v>
          </cell>
          <cell r="E7">
            <v>22</v>
          </cell>
          <cell r="F7">
            <v>7</v>
          </cell>
        </row>
        <row r="8">
          <cell r="A8" t="str">
            <v>A1-PS</v>
          </cell>
          <cell r="B8" t="str">
            <v>Procurement Specialist I</v>
          </cell>
          <cell r="C8">
            <v>15.74</v>
          </cell>
          <cell r="D8">
            <v>12.68</v>
          </cell>
          <cell r="E8">
            <v>18.2</v>
          </cell>
          <cell r="F8">
            <v>7</v>
          </cell>
        </row>
        <row r="9">
          <cell r="A9" t="str">
            <v>A1-PST</v>
          </cell>
          <cell r="B9" t="str">
            <v>Procurement Specialist I</v>
          </cell>
          <cell r="C9">
            <v>12.96</v>
          </cell>
          <cell r="D9">
            <v>12.96</v>
          </cell>
          <cell r="E9">
            <v>12.96</v>
          </cell>
          <cell r="F9">
            <v>1</v>
          </cell>
        </row>
        <row r="10">
          <cell r="A10" t="str">
            <v>A2-AA</v>
          </cell>
          <cell r="B10" t="str">
            <v>Administrative Assistant I</v>
          </cell>
          <cell r="C10">
            <v>17.35</v>
          </cell>
          <cell r="D10">
            <v>11.18</v>
          </cell>
          <cell r="E10">
            <v>26.92</v>
          </cell>
          <cell r="F10">
            <v>143</v>
          </cell>
        </row>
        <row r="11">
          <cell r="A11" t="str">
            <v>A2-CA</v>
          </cell>
          <cell r="B11" t="str">
            <v>Contract Administrator I</v>
          </cell>
          <cell r="C11">
            <v>19.11</v>
          </cell>
          <cell r="D11">
            <v>11.92</v>
          </cell>
          <cell r="E11">
            <v>24.94</v>
          </cell>
          <cell r="F11">
            <v>31</v>
          </cell>
        </row>
        <row r="12">
          <cell r="A12" t="str">
            <v>A2-CL</v>
          </cell>
          <cell r="B12" t="str">
            <v>Claims Analyst</v>
          </cell>
          <cell r="C12">
            <v>32.2</v>
          </cell>
          <cell r="D12">
            <v>32.2</v>
          </cell>
          <cell r="E12">
            <v>32.2</v>
          </cell>
          <cell r="F12">
            <v>1</v>
          </cell>
        </row>
        <row r="13">
          <cell r="A13" t="str">
            <v>A2-CP</v>
          </cell>
          <cell r="B13" t="str">
            <v>Computer Programmer</v>
          </cell>
          <cell r="C13">
            <v>30.03</v>
          </cell>
          <cell r="D13">
            <v>21.18</v>
          </cell>
          <cell r="E13">
            <v>46.02</v>
          </cell>
          <cell r="F13">
            <v>3</v>
          </cell>
        </row>
        <row r="14">
          <cell r="A14" t="str">
            <v>A2-EW</v>
          </cell>
          <cell r="B14" t="str">
            <v>Editor/Writer</v>
          </cell>
          <cell r="C14">
            <v>25.74</v>
          </cell>
          <cell r="D14">
            <v>22.6</v>
          </cell>
          <cell r="E14">
            <v>31.42</v>
          </cell>
          <cell r="F14">
            <v>3</v>
          </cell>
        </row>
        <row r="15">
          <cell r="A15" t="str">
            <v>A2-IS</v>
          </cell>
          <cell r="B15" t="str">
            <v>IS Coordinator/Operator</v>
          </cell>
          <cell r="C15">
            <v>23.99</v>
          </cell>
          <cell r="D15">
            <v>15</v>
          </cell>
          <cell r="E15">
            <v>41.68</v>
          </cell>
          <cell r="F15">
            <v>19</v>
          </cell>
        </row>
        <row r="16">
          <cell r="A16" t="str">
            <v>A2-IT</v>
          </cell>
          <cell r="B16" t="str">
            <v>IT Coordinator/Operator</v>
          </cell>
          <cell r="C16">
            <v>21.4</v>
          </cell>
          <cell r="D16">
            <v>17.56</v>
          </cell>
          <cell r="E16">
            <v>26.5</v>
          </cell>
          <cell r="F16">
            <v>13</v>
          </cell>
        </row>
        <row r="17">
          <cell r="A17" t="str">
            <v>A2-LI</v>
          </cell>
          <cell r="B17" t="str">
            <v>Librarian</v>
          </cell>
          <cell r="C17">
            <v>18.64</v>
          </cell>
          <cell r="D17">
            <v>18.52</v>
          </cell>
          <cell r="E17">
            <v>18.76</v>
          </cell>
          <cell r="F17">
            <v>2</v>
          </cell>
        </row>
        <row r="18">
          <cell r="A18" t="str">
            <v>A2-MA</v>
          </cell>
          <cell r="B18" t="str">
            <v>Marketing Assistant</v>
          </cell>
          <cell r="C18">
            <v>18.57</v>
          </cell>
          <cell r="D18">
            <v>10.3</v>
          </cell>
          <cell r="E18">
            <v>32.02</v>
          </cell>
          <cell r="F18">
            <v>31</v>
          </cell>
        </row>
        <row r="19">
          <cell r="A19" t="str">
            <v>A2-PA</v>
          </cell>
          <cell r="B19" t="str">
            <v>Paralegal</v>
          </cell>
          <cell r="C19">
            <v>25.88</v>
          </cell>
          <cell r="D19">
            <v>25.88</v>
          </cell>
          <cell r="E19">
            <v>25.88</v>
          </cell>
          <cell r="F19">
            <v>1</v>
          </cell>
        </row>
        <row r="20">
          <cell r="A20" t="str">
            <v>A2-PS</v>
          </cell>
          <cell r="B20" t="str">
            <v>Procurement Specialist II</v>
          </cell>
          <cell r="C20">
            <v>17.97</v>
          </cell>
          <cell r="D20">
            <v>10.1</v>
          </cell>
          <cell r="E20">
            <v>23.04</v>
          </cell>
          <cell r="F20">
            <v>9</v>
          </cell>
        </row>
        <row r="21">
          <cell r="A21" t="str">
            <v>A3-AA</v>
          </cell>
          <cell r="B21" t="str">
            <v>Administrative Assistant II</v>
          </cell>
          <cell r="C21">
            <v>20.07</v>
          </cell>
          <cell r="D21">
            <v>12.5</v>
          </cell>
          <cell r="E21">
            <v>39.18</v>
          </cell>
          <cell r="F21">
            <v>99</v>
          </cell>
        </row>
        <row r="22">
          <cell r="A22" t="str">
            <v>A3-AC</v>
          </cell>
          <cell r="B22" t="str">
            <v>Senior Accounting Clerk</v>
          </cell>
          <cell r="C22">
            <v>18.6</v>
          </cell>
          <cell r="D22">
            <v>18.6</v>
          </cell>
          <cell r="E22">
            <v>18.6</v>
          </cell>
          <cell r="F22">
            <v>1</v>
          </cell>
        </row>
        <row r="23">
          <cell r="A23" t="str">
            <v>A3-CA</v>
          </cell>
          <cell r="B23" t="str">
            <v>Contract Administrator II</v>
          </cell>
          <cell r="C23">
            <v>23.16</v>
          </cell>
          <cell r="D23">
            <v>16.1</v>
          </cell>
          <cell r="E23">
            <v>36.34</v>
          </cell>
          <cell r="F23">
            <v>41</v>
          </cell>
        </row>
        <row r="24">
          <cell r="A24" t="str">
            <v>A3-CP</v>
          </cell>
          <cell r="B24" t="str">
            <v>Senior Computer Programmer</v>
          </cell>
          <cell r="C24">
            <v>35.01</v>
          </cell>
          <cell r="D24">
            <v>24.52</v>
          </cell>
          <cell r="E24">
            <v>42.36</v>
          </cell>
          <cell r="F24">
            <v>11</v>
          </cell>
        </row>
        <row r="25">
          <cell r="A25" t="str">
            <v>A3-EW</v>
          </cell>
          <cell r="B25" t="str">
            <v>Senior Editor/Writer</v>
          </cell>
          <cell r="C25">
            <v>29.92</v>
          </cell>
          <cell r="D25">
            <v>19</v>
          </cell>
          <cell r="E25">
            <v>43.56</v>
          </cell>
          <cell r="F25">
            <v>14</v>
          </cell>
        </row>
        <row r="26">
          <cell r="A26" t="str">
            <v>A3-IS</v>
          </cell>
          <cell r="B26" t="str">
            <v>System Analyst</v>
          </cell>
          <cell r="C26">
            <v>26.12</v>
          </cell>
          <cell r="D26">
            <v>24.42</v>
          </cell>
          <cell r="E26">
            <v>27.82</v>
          </cell>
          <cell r="F26">
            <v>2</v>
          </cell>
        </row>
        <row r="27">
          <cell r="A27" t="str">
            <v>A3-IT</v>
          </cell>
          <cell r="B27" t="str">
            <v>IT Administrator</v>
          </cell>
          <cell r="C27">
            <v>29.78</v>
          </cell>
          <cell r="D27">
            <v>20.2</v>
          </cell>
          <cell r="E27">
            <v>43.28</v>
          </cell>
          <cell r="F27">
            <v>13</v>
          </cell>
        </row>
        <row r="28">
          <cell r="A28" t="str">
            <v>A3-LI</v>
          </cell>
          <cell r="B28" t="str">
            <v>Senior Librarian</v>
          </cell>
          <cell r="C28">
            <v>27.77</v>
          </cell>
          <cell r="D28">
            <v>25.02</v>
          </cell>
          <cell r="E28">
            <v>30.52</v>
          </cell>
          <cell r="F28">
            <v>2</v>
          </cell>
        </row>
        <row r="29">
          <cell r="A29" t="str">
            <v>A3-MA</v>
          </cell>
          <cell r="B29" t="str">
            <v>Sr Marketing Asst/Researcher</v>
          </cell>
          <cell r="C29">
            <v>24.32</v>
          </cell>
          <cell r="D29">
            <v>15.64</v>
          </cell>
          <cell r="E29">
            <v>32.14</v>
          </cell>
          <cell r="F29">
            <v>34</v>
          </cell>
        </row>
        <row r="30">
          <cell r="A30" t="str">
            <v>A3-PA</v>
          </cell>
          <cell r="B30" t="str">
            <v>Sr. Paralegal</v>
          </cell>
          <cell r="C30">
            <v>22.6</v>
          </cell>
          <cell r="D30">
            <v>22.6</v>
          </cell>
          <cell r="E30">
            <v>22.6</v>
          </cell>
          <cell r="F30">
            <v>1</v>
          </cell>
        </row>
        <row r="31">
          <cell r="A31" t="str">
            <v>A3-PS</v>
          </cell>
          <cell r="B31" t="str">
            <v>Procurement Specialist III</v>
          </cell>
          <cell r="C31">
            <v>27.13</v>
          </cell>
          <cell r="D31">
            <v>17.58</v>
          </cell>
          <cell r="E31">
            <v>37.6</v>
          </cell>
          <cell r="F31">
            <v>16</v>
          </cell>
        </row>
        <row r="32">
          <cell r="A32" t="str">
            <v>A3-SY</v>
          </cell>
          <cell r="B32" t="str">
            <v>Systems Coordinator/LAN Admin</v>
          </cell>
          <cell r="C32">
            <v>28.22</v>
          </cell>
          <cell r="D32">
            <v>23.32</v>
          </cell>
          <cell r="E32">
            <v>36.06</v>
          </cell>
          <cell r="F32">
            <v>17</v>
          </cell>
        </row>
        <row r="33">
          <cell r="A33" t="str">
            <v>A4-AA</v>
          </cell>
          <cell r="B33" t="str">
            <v>Sr Administrative Assistant</v>
          </cell>
          <cell r="C33">
            <v>23.33</v>
          </cell>
          <cell r="D33">
            <v>12</v>
          </cell>
          <cell r="E33">
            <v>33.76</v>
          </cell>
          <cell r="F33">
            <v>53</v>
          </cell>
        </row>
        <row r="34">
          <cell r="A34" t="str">
            <v>A4-AC</v>
          </cell>
          <cell r="B34" t="str">
            <v>Accounting Supervisor</v>
          </cell>
          <cell r="C34">
            <v>23.76</v>
          </cell>
          <cell r="D34">
            <v>18.28</v>
          </cell>
          <cell r="E34">
            <v>38</v>
          </cell>
          <cell r="F34">
            <v>7</v>
          </cell>
        </row>
        <row r="35">
          <cell r="A35" t="str">
            <v>A4-CA</v>
          </cell>
          <cell r="B35" t="str">
            <v>Contract Administrator III</v>
          </cell>
          <cell r="C35">
            <v>27.47</v>
          </cell>
          <cell r="D35">
            <v>18.5</v>
          </cell>
          <cell r="E35">
            <v>64.04</v>
          </cell>
          <cell r="F35">
            <v>43</v>
          </cell>
        </row>
        <row r="36">
          <cell r="A36" t="str">
            <v>A4-CAT</v>
          </cell>
          <cell r="B36" t="str">
            <v>Contract Administrator III</v>
          </cell>
          <cell r="C36">
            <v>27.4</v>
          </cell>
          <cell r="D36">
            <v>27.4</v>
          </cell>
          <cell r="E36">
            <v>27.4</v>
          </cell>
          <cell r="F36">
            <v>1</v>
          </cell>
        </row>
        <row r="37">
          <cell r="A37" t="str">
            <v>A4-CS</v>
          </cell>
          <cell r="B37" t="str">
            <v>Clerical Supervisor</v>
          </cell>
          <cell r="C37">
            <v>23.06</v>
          </cell>
          <cell r="D37">
            <v>17.88</v>
          </cell>
          <cell r="E37">
            <v>31.5</v>
          </cell>
          <cell r="F37">
            <v>10</v>
          </cell>
        </row>
        <row r="38">
          <cell r="A38" t="str">
            <v>A4-EW</v>
          </cell>
          <cell r="B38" t="str">
            <v>Editor/Writer Coordinator</v>
          </cell>
          <cell r="C38">
            <v>29.87</v>
          </cell>
          <cell r="D38">
            <v>23.78</v>
          </cell>
          <cell r="E38">
            <v>38</v>
          </cell>
          <cell r="F38">
            <v>8</v>
          </cell>
        </row>
        <row r="39">
          <cell r="A39" t="str">
            <v>A4-MA</v>
          </cell>
          <cell r="B39" t="str">
            <v>Mrktg Coord/Community Relatio</v>
          </cell>
          <cell r="C39">
            <v>26.35</v>
          </cell>
          <cell r="D39">
            <v>14.5</v>
          </cell>
          <cell r="E39">
            <v>38.94</v>
          </cell>
          <cell r="F39">
            <v>33</v>
          </cell>
        </row>
        <row r="40">
          <cell r="A40" t="str">
            <v>A4-OA</v>
          </cell>
          <cell r="B40" t="str">
            <v>Office Administrative Supervs</v>
          </cell>
          <cell r="C40">
            <v>25.73</v>
          </cell>
          <cell r="D40">
            <v>19.98</v>
          </cell>
          <cell r="E40">
            <v>37.02</v>
          </cell>
          <cell r="F40">
            <v>20</v>
          </cell>
        </row>
        <row r="41">
          <cell r="A41" t="str">
            <v>A4-PS</v>
          </cell>
          <cell r="B41" t="str">
            <v>Procurement Specialist IV</v>
          </cell>
          <cell r="C41">
            <v>33</v>
          </cell>
          <cell r="D41">
            <v>33</v>
          </cell>
          <cell r="E41">
            <v>33</v>
          </cell>
          <cell r="F41">
            <v>1</v>
          </cell>
        </row>
        <row r="42">
          <cell r="A42" t="str">
            <v>A4-WP</v>
          </cell>
          <cell r="B42" t="str">
            <v>Word Processing Supervisor</v>
          </cell>
          <cell r="C42">
            <v>26.5</v>
          </cell>
          <cell r="D42">
            <v>22.18</v>
          </cell>
          <cell r="E42">
            <v>32.3</v>
          </cell>
          <cell r="F42">
            <v>3</v>
          </cell>
        </row>
        <row r="43">
          <cell r="A43" t="str">
            <v>A5-AA</v>
          </cell>
          <cell r="B43" t="str">
            <v>Executive Administrative Asst</v>
          </cell>
          <cell r="C43">
            <v>27.35</v>
          </cell>
          <cell r="D43">
            <v>19.24</v>
          </cell>
          <cell r="E43">
            <v>40.88</v>
          </cell>
          <cell r="F43">
            <v>20</v>
          </cell>
        </row>
        <row r="44">
          <cell r="A44" t="str">
            <v>A5-AM</v>
          </cell>
          <cell r="B44" t="str">
            <v>Regional Administrative Mgr</v>
          </cell>
          <cell r="C44">
            <v>36.06</v>
          </cell>
          <cell r="D44">
            <v>36.06</v>
          </cell>
          <cell r="E44">
            <v>36.06</v>
          </cell>
          <cell r="F44">
            <v>1</v>
          </cell>
        </row>
        <row r="45">
          <cell r="A45" t="str">
            <v>A5-CA</v>
          </cell>
          <cell r="B45" t="str">
            <v>Contract Manager</v>
          </cell>
          <cell r="C45">
            <v>42.18</v>
          </cell>
          <cell r="D45">
            <v>29.86</v>
          </cell>
          <cell r="E45">
            <v>61</v>
          </cell>
          <cell r="F45">
            <v>18</v>
          </cell>
        </row>
        <row r="46">
          <cell r="A46" t="str">
            <v>A5-GD</v>
          </cell>
          <cell r="B46" t="str">
            <v>Graphics Manager</v>
          </cell>
          <cell r="C46">
            <v>34.27</v>
          </cell>
          <cell r="D46">
            <v>26.45</v>
          </cell>
          <cell r="E46">
            <v>41.3</v>
          </cell>
          <cell r="F46">
            <v>4</v>
          </cell>
        </row>
        <row r="47">
          <cell r="A47" t="str">
            <v>A5-MA</v>
          </cell>
          <cell r="B47" t="str">
            <v>Marketing Services Manager</v>
          </cell>
          <cell r="C47">
            <v>35.41</v>
          </cell>
          <cell r="D47">
            <v>22.04</v>
          </cell>
          <cell r="E47">
            <v>44.22</v>
          </cell>
          <cell r="F47">
            <v>27</v>
          </cell>
        </row>
        <row r="48">
          <cell r="A48" t="str">
            <v>A5-OA</v>
          </cell>
          <cell r="B48" t="str">
            <v>Office Administrative Manager</v>
          </cell>
          <cell r="C48">
            <v>30.7</v>
          </cell>
          <cell r="D48">
            <v>20.84</v>
          </cell>
          <cell r="E48">
            <v>44.48</v>
          </cell>
          <cell r="F48">
            <v>32</v>
          </cell>
        </row>
        <row r="49">
          <cell r="A49" t="str">
            <v>A5-OM</v>
          </cell>
          <cell r="B49" t="str">
            <v>Office Manager</v>
          </cell>
          <cell r="C49">
            <v>36.87</v>
          </cell>
          <cell r="D49">
            <v>27.16</v>
          </cell>
          <cell r="E49">
            <v>48.56</v>
          </cell>
          <cell r="F49">
            <v>7</v>
          </cell>
        </row>
        <row r="50">
          <cell r="A50" t="str">
            <v>A5-PS</v>
          </cell>
          <cell r="B50" t="str">
            <v>Procurement Specialist V</v>
          </cell>
          <cell r="C50">
            <v>37.36</v>
          </cell>
          <cell r="D50">
            <v>34.36</v>
          </cell>
          <cell r="E50">
            <v>40.52</v>
          </cell>
          <cell r="F50">
            <v>4</v>
          </cell>
        </row>
        <row r="51">
          <cell r="A51" t="str">
            <v>C1-AC</v>
          </cell>
          <cell r="B51" t="str">
            <v>Administrative Clerk</v>
          </cell>
          <cell r="C51">
            <v>14.12</v>
          </cell>
          <cell r="D51">
            <v>10.88</v>
          </cell>
          <cell r="E51">
            <v>17.14</v>
          </cell>
          <cell r="F51">
            <v>18</v>
          </cell>
        </row>
        <row r="52">
          <cell r="A52" t="str">
            <v>C1-GC</v>
          </cell>
          <cell r="B52" t="str">
            <v>General Clerk</v>
          </cell>
          <cell r="C52">
            <v>12.87</v>
          </cell>
          <cell r="D52">
            <v>10.28</v>
          </cell>
          <cell r="E52">
            <v>15.88</v>
          </cell>
          <cell r="F52">
            <v>6</v>
          </cell>
        </row>
        <row r="53">
          <cell r="A53" t="str">
            <v>C1-OA</v>
          </cell>
          <cell r="B53" t="str">
            <v>Office Asst Trainee/Mailroom</v>
          </cell>
          <cell r="C53">
            <v>12.01</v>
          </cell>
          <cell r="D53">
            <v>8.28</v>
          </cell>
          <cell r="E53">
            <v>14.9</v>
          </cell>
          <cell r="F53">
            <v>6</v>
          </cell>
        </row>
        <row r="54">
          <cell r="A54" t="str">
            <v>C1-RC</v>
          </cell>
          <cell r="B54" t="str">
            <v>Records Clerk/Doc Ctrl Trainee</v>
          </cell>
          <cell r="C54">
            <v>13.86</v>
          </cell>
          <cell r="D54">
            <v>10.5</v>
          </cell>
          <cell r="E54">
            <v>21.74</v>
          </cell>
          <cell r="F54">
            <v>8</v>
          </cell>
        </row>
        <row r="55">
          <cell r="A55" t="str">
            <v>C1-SE</v>
          </cell>
          <cell r="B55" t="str">
            <v>Secretary Trainee</v>
          </cell>
          <cell r="C55">
            <v>10.82</v>
          </cell>
          <cell r="D55">
            <v>10.82</v>
          </cell>
          <cell r="E55">
            <v>10.82</v>
          </cell>
          <cell r="F55">
            <v>1</v>
          </cell>
        </row>
        <row r="56">
          <cell r="A56" t="str">
            <v>C1-WP</v>
          </cell>
          <cell r="B56" t="str">
            <v>Word Processing Trainee</v>
          </cell>
          <cell r="C56">
            <v>12.98</v>
          </cell>
          <cell r="D56">
            <v>12.98</v>
          </cell>
          <cell r="E56">
            <v>12.98</v>
          </cell>
          <cell r="F56">
            <v>1</v>
          </cell>
        </row>
        <row r="57">
          <cell r="A57" t="str">
            <v>C2-AC</v>
          </cell>
          <cell r="B57" t="str">
            <v>Accounting Asst/Bookkeeper</v>
          </cell>
          <cell r="C57">
            <v>16.42</v>
          </cell>
          <cell r="D57">
            <v>10.32</v>
          </cell>
          <cell r="E57">
            <v>21.28</v>
          </cell>
          <cell r="F57">
            <v>27</v>
          </cell>
        </row>
        <row r="58">
          <cell r="A58" t="str">
            <v>C2-CT</v>
          </cell>
          <cell r="B58" t="str">
            <v>Computer Technician/Operator</v>
          </cell>
          <cell r="C58">
            <v>16.58</v>
          </cell>
          <cell r="D58">
            <v>10.26</v>
          </cell>
          <cell r="E58">
            <v>24.92</v>
          </cell>
          <cell r="F58">
            <v>4</v>
          </cell>
        </row>
        <row r="59">
          <cell r="A59" t="str">
            <v>C2-DC</v>
          </cell>
          <cell r="B59" t="str">
            <v>Document Control Specialist</v>
          </cell>
          <cell r="C59">
            <v>18.75</v>
          </cell>
          <cell r="D59">
            <v>11.22</v>
          </cell>
          <cell r="E59">
            <v>39.26</v>
          </cell>
          <cell r="F59">
            <v>7</v>
          </cell>
        </row>
        <row r="60">
          <cell r="A60" t="str">
            <v>C2-DE</v>
          </cell>
          <cell r="B60" t="str">
            <v>Data Entry</v>
          </cell>
          <cell r="C60">
            <v>15.07</v>
          </cell>
          <cell r="D60">
            <v>14.42</v>
          </cell>
          <cell r="E60">
            <v>16.28</v>
          </cell>
          <cell r="F60">
            <v>5</v>
          </cell>
        </row>
        <row r="61">
          <cell r="A61" t="str">
            <v>C2-GC</v>
          </cell>
          <cell r="B61" t="str">
            <v>Clerk-Typist</v>
          </cell>
          <cell r="C61">
            <v>15.09</v>
          </cell>
          <cell r="D61">
            <v>10.36</v>
          </cell>
          <cell r="E61">
            <v>17.68</v>
          </cell>
          <cell r="F61">
            <v>4</v>
          </cell>
        </row>
        <row r="62">
          <cell r="A62" t="str">
            <v>C2-OA</v>
          </cell>
          <cell r="B62" t="str">
            <v>Office Assistant/Mailroom Adm</v>
          </cell>
          <cell r="C62">
            <v>15.23</v>
          </cell>
          <cell r="D62">
            <v>11.92</v>
          </cell>
          <cell r="E62">
            <v>20.04</v>
          </cell>
          <cell r="F62">
            <v>18</v>
          </cell>
        </row>
        <row r="63">
          <cell r="A63" t="str">
            <v>C2-PA</v>
          </cell>
          <cell r="B63" t="str">
            <v>Project Assistant</v>
          </cell>
          <cell r="C63">
            <v>19.24</v>
          </cell>
          <cell r="D63">
            <v>14.84</v>
          </cell>
          <cell r="E63">
            <v>24.76</v>
          </cell>
          <cell r="F63">
            <v>7</v>
          </cell>
        </row>
        <row r="64">
          <cell r="A64" t="str">
            <v>C2-PR</v>
          </cell>
          <cell r="B64" t="str">
            <v>Clerical Printer</v>
          </cell>
          <cell r="C64">
            <v>13.45</v>
          </cell>
          <cell r="D64">
            <v>11</v>
          </cell>
          <cell r="E64">
            <v>16.06</v>
          </cell>
          <cell r="F64">
            <v>3</v>
          </cell>
        </row>
        <row r="65">
          <cell r="A65" t="str">
            <v>C2-RP</v>
          </cell>
          <cell r="B65" t="str">
            <v>Receptionist/PBX</v>
          </cell>
          <cell r="C65">
            <v>14.21</v>
          </cell>
          <cell r="D65">
            <v>9.5</v>
          </cell>
          <cell r="E65">
            <v>19.24</v>
          </cell>
          <cell r="F65">
            <v>46</v>
          </cell>
        </row>
        <row r="66">
          <cell r="A66" t="str">
            <v>C2-SE</v>
          </cell>
          <cell r="B66" t="str">
            <v>Secretary</v>
          </cell>
          <cell r="C66">
            <v>15.99</v>
          </cell>
          <cell r="D66">
            <v>10.7</v>
          </cell>
          <cell r="E66">
            <v>23.32</v>
          </cell>
          <cell r="F66">
            <v>34</v>
          </cell>
        </row>
        <row r="67">
          <cell r="A67" t="str">
            <v>C2-SET</v>
          </cell>
          <cell r="B67" t="str">
            <v>Secretary</v>
          </cell>
          <cell r="C67">
            <v>12.6</v>
          </cell>
          <cell r="D67">
            <v>12.6</v>
          </cell>
          <cell r="E67">
            <v>12.6</v>
          </cell>
          <cell r="F67">
            <v>1</v>
          </cell>
        </row>
        <row r="68">
          <cell r="A68" t="str">
            <v>C2-WP</v>
          </cell>
          <cell r="B68" t="str">
            <v>Word Processor</v>
          </cell>
          <cell r="C68">
            <v>17.87</v>
          </cell>
          <cell r="D68">
            <v>10</v>
          </cell>
          <cell r="E68">
            <v>21.94</v>
          </cell>
          <cell r="F68">
            <v>5</v>
          </cell>
        </row>
        <row r="69">
          <cell r="A69" t="str">
            <v>C3-AC</v>
          </cell>
          <cell r="B69" t="str">
            <v>Accounting Clerk</v>
          </cell>
          <cell r="C69">
            <v>16.81</v>
          </cell>
          <cell r="D69">
            <v>12</v>
          </cell>
          <cell r="E69">
            <v>24.62</v>
          </cell>
          <cell r="F69">
            <v>102</v>
          </cell>
        </row>
        <row r="70">
          <cell r="A70" t="str">
            <v>C3-DC</v>
          </cell>
          <cell r="B70" t="str">
            <v>Sr. Document Control Specialst</v>
          </cell>
          <cell r="C70">
            <v>23.57</v>
          </cell>
          <cell r="D70">
            <v>17.42</v>
          </cell>
          <cell r="E70">
            <v>31.98</v>
          </cell>
          <cell r="F70">
            <v>6</v>
          </cell>
        </row>
        <row r="71">
          <cell r="A71" t="str">
            <v>C3-OA</v>
          </cell>
          <cell r="B71" t="str">
            <v>Sr Office Asst/Mailroom Mgr</v>
          </cell>
          <cell r="C71">
            <v>17.05</v>
          </cell>
          <cell r="D71">
            <v>12.98</v>
          </cell>
          <cell r="E71">
            <v>21</v>
          </cell>
          <cell r="F71">
            <v>15</v>
          </cell>
        </row>
        <row r="72">
          <cell r="A72" t="str">
            <v>C3-PA</v>
          </cell>
          <cell r="B72" t="str">
            <v>Program Assistant</v>
          </cell>
          <cell r="C72">
            <v>19.62</v>
          </cell>
          <cell r="D72">
            <v>13.26</v>
          </cell>
          <cell r="E72">
            <v>28.56</v>
          </cell>
          <cell r="F72">
            <v>42</v>
          </cell>
        </row>
        <row r="73">
          <cell r="A73" t="str">
            <v>C3-PR</v>
          </cell>
          <cell r="B73" t="str">
            <v>Printer</v>
          </cell>
          <cell r="C73">
            <v>18.01</v>
          </cell>
          <cell r="D73">
            <v>15.88</v>
          </cell>
          <cell r="E73">
            <v>19.96</v>
          </cell>
          <cell r="F73">
            <v>4</v>
          </cell>
        </row>
        <row r="74">
          <cell r="A74" t="str">
            <v>C3-RP</v>
          </cell>
          <cell r="B74" t="str">
            <v>Senior Receptionist/PBX</v>
          </cell>
          <cell r="C74">
            <v>15.79</v>
          </cell>
          <cell r="D74">
            <v>11.6</v>
          </cell>
          <cell r="E74">
            <v>24.56</v>
          </cell>
          <cell r="F74">
            <v>8</v>
          </cell>
        </row>
        <row r="75">
          <cell r="A75" t="str">
            <v>C3-SE</v>
          </cell>
          <cell r="B75" t="str">
            <v>Senior Secretary</v>
          </cell>
          <cell r="C75">
            <v>18.37</v>
          </cell>
          <cell r="D75">
            <v>13.94</v>
          </cell>
          <cell r="E75">
            <v>28.26</v>
          </cell>
          <cell r="F75">
            <v>41</v>
          </cell>
        </row>
        <row r="76">
          <cell r="A76" t="str">
            <v>C3-SET</v>
          </cell>
          <cell r="B76" t="str">
            <v>Senior Secretary</v>
          </cell>
          <cell r="C76">
            <v>17.32</v>
          </cell>
          <cell r="D76">
            <v>17.32</v>
          </cell>
          <cell r="E76">
            <v>17.32</v>
          </cell>
          <cell r="F76">
            <v>1</v>
          </cell>
        </row>
        <row r="77">
          <cell r="A77" t="str">
            <v>C3-WP</v>
          </cell>
          <cell r="B77" t="str">
            <v>Word Processor</v>
          </cell>
          <cell r="C77">
            <v>19.23</v>
          </cell>
          <cell r="D77">
            <v>13.8</v>
          </cell>
          <cell r="E77">
            <v>24.58</v>
          </cell>
          <cell r="F77">
            <v>24</v>
          </cell>
        </row>
        <row r="78">
          <cell r="A78" t="str">
            <v>C4-AC</v>
          </cell>
          <cell r="B78" t="str">
            <v>Senior Accounting Asst</v>
          </cell>
          <cell r="C78">
            <v>18.64</v>
          </cell>
          <cell r="D78">
            <v>13.7</v>
          </cell>
          <cell r="E78">
            <v>26.16</v>
          </cell>
          <cell r="F78">
            <v>58</v>
          </cell>
        </row>
        <row r="79">
          <cell r="A79" t="str">
            <v>C4-PA</v>
          </cell>
          <cell r="B79" t="str">
            <v>Asst Project Administrator</v>
          </cell>
          <cell r="C79">
            <v>20.27</v>
          </cell>
          <cell r="D79">
            <v>14.44</v>
          </cell>
          <cell r="E79">
            <v>30.76</v>
          </cell>
          <cell r="F79">
            <v>36</v>
          </cell>
        </row>
        <row r="80">
          <cell r="A80" t="str">
            <v>C4-PAT</v>
          </cell>
          <cell r="B80" t="str">
            <v>Asst Project Administrator</v>
          </cell>
          <cell r="C80">
            <v>20.1</v>
          </cell>
          <cell r="D80">
            <v>20.1</v>
          </cell>
          <cell r="E80">
            <v>20.1</v>
          </cell>
          <cell r="F80">
            <v>1</v>
          </cell>
        </row>
        <row r="81">
          <cell r="A81" t="str">
            <v>C4-SE</v>
          </cell>
          <cell r="B81" t="str">
            <v>Executive Secretary</v>
          </cell>
          <cell r="C81">
            <v>22.04</v>
          </cell>
          <cell r="D81">
            <v>18.58</v>
          </cell>
          <cell r="E81">
            <v>26.44</v>
          </cell>
          <cell r="F81">
            <v>11</v>
          </cell>
        </row>
        <row r="82">
          <cell r="A82" t="str">
            <v>C4-WP</v>
          </cell>
          <cell r="B82" t="str">
            <v>Senior Word Processor</v>
          </cell>
          <cell r="C82">
            <v>20.72</v>
          </cell>
          <cell r="D82">
            <v>16.84</v>
          </cell>
          <cell r="E82">
            <v>24.88</v>
          </cell>
          <cell r="F82">
            <v>16</v>
          </cell>
        </row>
        <row r="83">
          <cell r="A83" t="str">
            <v>C5-AA</v>
          </cell>
          <cell r="B83" t="str">
            <v>Administrative Support</v>
          </cell>
          <cell r="C83">
            <v>22.46</v>
          </cell>
          <cell r="D83">
            <v>14</v>
          </cell>
          <cell r="E83">
            <v>34.32</v>
          </cell>
          <cell r="F83">
            <v>13</v>
          </cell>
        </row>
        <row r="84">
          <cell r="A84" t="str">
            <v>C5-AC</v>
          </cell>
          <cell r="B84" t="str">
            <v>Bookkeeping/Accountant</v>
          </cell>
          <cell r="C84">
            <v>20.28</v>
          </cell>
          <cell r="D84">
            <v>15.04</v>
          </cell>
          <cell r="E84">
            <v>34.18</v>
          </cell>
          <cell r="F84">
            <v>32</v>
          </cell>
        </row>
        <row r="85">
          <cell r="A85" t="str">
            <v>C5-PA</v>
          </cell>
          <cell r="B85" t="str">
            <v>Project Administrator</v>
          </cell>
          <cell r="C85">
            <v>22.82</v>
          </cell>
          <cell r="D85">
            <v>15.68</v>
          </cell>
          <cell r="E85">
            <v>35.34</v>
          </cell>
          <cell r="F85">
            <v>26</v>
          </cell>
        </row>
        <row r="86">
          <cell r="A86" t="str">
            <v>C5-PAT</v>
          </cell>
          <cell r="B86" t="str">
            <v>Project Administrator</v>
          </cell>
          <cell r="C86">
            <v>25.87</v>
          </cell>
          <cell r="D86">
            <v>16.6</v>
          </cell>
          <cell r="E86">
            <v>35.14</v>
          </cell>
          <cell r="F86">
            <v>2</v>
          </cell>
        </row>
        <row r="87">
          <cell r="A87" t="str">
            <v>C5-SE</v>
          </cell>
          <cell r="B87" t="str">
            <v>Senior Executive Secretary</v>
          </cell>
          <cell r="C87">
            <v>20.58</v>
          </cell>
          <cell r="D87">
            <v>16.26</v>
          </cell>
          <cell r="E87">
            <v>23.36</v>
          </cell>
          <cell r="F87">
            <v>9</v>
          </cell>
        </row>
        <row r="88">
          <cell r="A88" t="str">
            <v>E1-DO</v>
          </cell>
          <cell r="B88" t="str">
            <v>V P, Dir of Operations</v>
          </cell>
          <cell r="C88">
            <v>70.84</v>
          </cell>
          <cell r="D88">
            <v>52.4</v>
          </cell>
          <cell r="E88">
            <v>79.82</v>
          </cell>
          <cell r="F88">
            <v>14</v>
          </cell>
        </row>
        <row r="89">
          <cell r="A89" t="str">
            <v>E1-OM</v>
          </cell>
          <cell r="B89" t="str">
            <v>Vice President, Office Manage</v>
          </cell>
          <cell r="C89">
            <v>76.75</v>
          </cell>
          <cell r="D89">
            <v>45.2</v>
          </cell>
          <cell r="E89">
            <v>105.78</v>
          </cell>
          <cell r="F89">
            <v>71</v>
          </cell>
        </row>
        <row r="90">
          <cell r="A90" t="str">
            <v>E1-RC</v>
          </cell>
          <cell r="B90" t="str">
            <v>Vice President, Controller</v>
          </cell>
          <cell r="C90">
            <v>126.69</v>
          </cell>
          <cell r="D90">
            <v>111.54</v>
          </cell>
          <cell r="E90">
            <v>148.34</v>
          </cell>
          <cell r="F90">
            <v>3</v>
          </cell>
        </row>
        <row r="91">
          <cell r="A91" t="str">
            <v>E1-SM</v>
          </cell>
          <cell r="B91" t="str">
            <v>Vice President, Marketing</v>
          </cell>
          <cell r="C91">
            <v>79.44</v>
          </cell>
          <cell r="D91">
            <v>68.88</v>
          </cell>
          <cell r="E91">
            <v>91.36</v>
          </cell>
          <cell r="F91">
            <v>4</v>
          </cell>
        </row>
        <row r="92">
          <cell r="A92" t="str">
            <v>E1-VP</v>
          </cell>
          <cell r="B92" t="str">
            <v>Vice President</v>
          </cell>
          <cell r="C92">
            <v>68.2</v>
          </cell>
          <cell r="D92">
            <v>40.34</v>
          </cell>
          <cell r="E92">
            <v>132.22</v>
          </cell>
          <cell r="F92">
            <v>338</v>
          </cell>
        </row>
        <row r="93">
          <cell r="A93" t="str">
            <v>E2-BL</v>
          </cell>
          <cell r="B93" t="str">
            <v>Sr V P, Business Line</v>
          </cell>
          <cell r="C93">
            <v>95.4</v>
          </cell>
          <cell r="D93">
            <v>73.32</v>
          </cell>
          <cell r="E93">
            <v>112.5</v>
          </cell>
          <cell r="F93">
            <v>5</v>
          </cell>
        </row>
        <row r="94">
          <cell r="A94" t="str">
            <v>E2-FS</v>
          </cell>
          <cell r="B94" t="str">
            <v>Sr V P, Federal Svcs Reg Mgr</v>
          </cell>
          <cell r="C94">
            <v>104.93</v>
          </cell>
          <cell r="D94">
            <v>96.64</v>
          </cell>
          <cell r="E94">
            <v>113.22</v>
          </cell>
          <cell r="F94">
            <v>2</v>
          </cell>
        </row>
        <row r="95">
          <cell r="A95" t="str">
            <v>E2-OM</v>
          </cell>
          <cell r="B95" t="str">
            <v>Sr Vice President, Office Mgr</v>
          </cell>
          <cell r="C95">
            <v>89.27</v>
          </cell>
          <cell r="D95">
            <v>82.94</v>
          </cell>
          <cell r="E95">
            <v>96.54</v>
          </cell>
          <cell r="F95">
            <v>6</v>
          </cell>
        </row>
        <row r="96">
          <cell r="A96" t="str">
            <v>E2-RM</v>
          </cell>
          <cell r="B96" t="str">
            <v>Sr V P, Reg General Mgr</v>
          </cell>
          <cell r="C96">
            <v>126.42</v>
          </cell>
          <cell r="D96">
            <v>96.16</v>
          </cell>
          <cell r="E96">
            <v>168.28</v>
          </cell>
          <cell r="F96">
            <v>9</v>
          </cell>
        </row>
        <row r="97">
          <cell r="A97" t="str">
            <v>E2-SV</v>
          </cell>
          <cell r="B97" t="str">
            <v>Senior Vice President</v>
          </cell>
          <cell r="C97">
            <v>97.24</v>
          </cell>
          <cell r="D97">
            <v>64.86</v>
          </cell>
          <cell r="E97">
            <v>129.82</v>
          </cell>
          <cell r="F97">
            <v>12</v>
          </cell>
        </row>
        <row r="98">
          <cell r="A98" t="str">
            <v>E3-EV</v>
          </cell>
          <cell r="B98" t="str">
            <v>Executive V P, Subsidiary</v>
          </cell>
          <cell r="C98">
            <v>189.91</v>
          </cell>
          <cell r="D98">
            <v>182.7</v>
          </cell>
          <cell r="E98">
            <v>197.12</v>
          </cell>
          <cell r="F98">
            <v>2</v>
          </cell>
        </row>
        <row r="99">
          <cell r="A99" t="str">
            <v>E3-RM</v>
          </cell>
          <cell r="B99" t="str">
            <v>Sr  Vice President, Reg Mgr</v>
          </cell>
          <cell r="C99">
            <v>126.55</v>
          </cell>
          <cell r="D99">
            <v>96.16</v>
          </cell>
          <cell r="E99">
            <v>174.04</v>
          </cell>
          <cell r="F99">
            <v>6</v>
          </cell>
        </row>
        <row r="100">
          <cell r="A100" t="str">
            <v>M1-AM</v>
          </cell>
          <cell r="B100" t="str">
            <v>Regional Administrative Mgr</v>
          </cell>
          <cell r="C100">
            <v>38.58</v>
          </cell>
          <cell r="D100">
            <v>34.2</v>
          </cell>
          <cell r="E100">
            <v>42.96</v>
          </cell>
          <cell r="F100">
            <v>2</v>
          </cell>
        </row>
        <row r="101">
          <cell r="A101" t="str">
            <v>M1-BM</v>
          </cell>
          <cell r="B101" t="str">
            <v>Branch Manager</v>
          </cell>
          <cell r="C101">
            <v>54.08700000000001</v>
          </cell>
          <cell r="D101">
            <v>39.66</v>
          </cell>
          <cell r="E101">
            <v>65.88</v>
          </cell>
          <cell r="F101">
            <v>20</v>
          </cell>
        </row>
        <row r="102">
          <cell r="A102" t="str">
            <v>M1-CM</v>
          </cell>
          <cell r="B102" t="str">
            <v>Dept Dr - Construction Mgmt</v>
          </cell>
          <cell r="C102">
            <v>41.88</v>
          </cell>
          <cell r="D102">
            <v>25</v>
          </cell>
          <cell r="E102">
            <v>52.9</v>
          </cell>
          <cell r="F102">
            <v>15</v>
          </cell>
        </row>
        <row r="103">
          <cell r="A103" t="str">
            <v>M1-CS</v>
          </cell>
          <cell r="B103" t="str">
            <v>Construction Manager</v>
          </cell>
          <cell r="C103">
            <v>48.1</v>
          </cell>
          <cell r="D103">
            <v>38.94</v>
          </cell>
          <cell r="E103">
            <v>58</v>
          </cell>
          <cell r="F103">
            <v>12</v>
          </cell>
        </row>
        <row r="104">
          <cell r="A104" t="str">
            <v>M1-CT</v>
          </cell>
          <cell r="B104" t="str">
            <v>Contract Manager</v>
          </cell>
          <cell r="C104">
            <v>47</v>
          </cell>
          <cell r="D104">
            <v>40.12</v>
          </cell>
          <cell r="E104">
            <v>57</v>
          </cell>
          <cell r="F104">
            <v>7</v>
          </cell>
        </row>
        <row r="105">
          <cell r="A105" t="str">
            <v>M1-DH</v>
          </cell>
          <cell r="B105" t="str">
            <v>Department Head</v>
          </cell>
          <cell r="C105">
            <v>48.5</v>
          </cell>
          <cell r="D105">
            <v>27.16</v>
          </cell>
          <cell r="E105">
            <v>75</v>
          </cell>
          <cell r="F105">
            <v>159</v>
          </cell>
        </row>
        <row r="106">
          <cell r="A106" t="str">
            <v>M1-FO</v>
          </cell>
          <cell r="B106" t="str">
            <v>Field Operations Manager</v>
          </cell>
          <cell r="C106">
            <v>50.88</v>
          </cell>
          <cell r="D106">
            <v>31.84</v>
          </cell>
          <cell r="E106">
            <v>76.88</v>
          </cell>
          <cell r="F106">
            <v>9</v>
          </cell>
        </row>
        <row r="107">
          <cell r="A107" t="str">
            <v>M1-GC</v>
          </cell>
          <cell r="B107" t="str">
            <v>Government Compliance Manager</v>
          </cell>
          <cell r="C107">
            <v>48.23</v>
          </cell>
          <cell r="D107">
            <v>43.28</v>
          </cell>
          <cell r="E107">
            <v>52.16</v>
          </cell>
          <cell r="F107">
            <v>6</v>
          </cell>
        </row>
        <row r="108">
          <cell r="A108" t="str">
            <v>M1-HS</v>
          </cell>
          <cell r="B108" t="str">
            <v>Health &amp; Safety Mgr</v>
          </cell>
          <cell r="C108">
            <v>36.9</v>
          </cell>
          <cell r="D108">
            <v>31.25</v>
          </cell>
          <cell r="E108">
            <v>45.68</v>
          </cell>
          <cell r="F108">
            <v>6</v>
          </cell>
        </row>
        <row r="109">
          <cell r="A109" t="str">
            <v>M1-IS</v>
          </cell>
          <cell r="B109" t="str">
            <v>IS Manager/IS Proj Mgr</v>
          </cell>
          <cell r="C109">
            <v>43.58</v>
          </cell>
          <cell r="D109">
            <v>33.52</v>
          </cell>
          <cell r="E109">
            <v>59.34</v>
          </cell>
          <cell r="F109">
            <v>22</v>
          </cell>
        </row>
        <row r="110">
          <cell r="A110" t="str">
            <v>M1-IT</v>
          </cell>
          <cell r="B110" t="str">
            <v>IT Manager/IT Project Mgr</v>
          </cell>
          <cell r="C110">
            <v>51.81</v>
          </cell>
          <cell r="D110">
            <v>40</v>
          </cell>
          <cell r="E110">
            <v>68.52</v>
          </cell>
          <cell r="F110">
            <v>14</v>
          </cell>
        </row>
        <row r="111">
          <cell r="A111" t="str">
            <v>M1-MM</v>
          </cell>
          <cell r="B111" t="str">
            <v>Reg Mrktg Mgr/Public Relation</v>
          </cell>
          <cell r="C111">
            <v>50.11</v>
          </cell>
          <cell r="D111">
            <v>36.9</v>
          </cell>
          <cell r="E111">
            <v>70.04</v>
          </cell>
          <cell r="F111">
            <v>9</v>
          </cell>
        </row>
        <row r="112">
          <cell r="A112" t="str">
            <v>M1-OC</v>
          </cell>
          <cell r="B112" t="str">
            <v>Regional Controller</v>
          </cell>
          <cell r="C112">
            <v>53.03</v>
          </cell>
          <cell r="D112">
            <v>33</v>
          </cell>
          <cell r="E112">
            <v>100.98</v>
          </cell>
          <cell r="F112">
            <v>17</v>
          </cell>
        </row>
        <row r="113">
          <cell r="A113" t="str">
            <v>M1-PA</v>
          </cell>
          <cell r="B113" t="str">
            <v>Procurement Manager</v>
          </cell>
          <cell r="C113">
            <v>47.6</v>
          </cell>
          <cell r="D113">
            <v>47.6</v>
          </cell>
          <cell r="E113">
            <v>47.6</v>
          </cell>
          <cell r="F113">
            <v>1</v>
          </cell>
        </row>
        <row r="114">
          <cell r="A114" t="str">
            <v>M1-PC</v>
          </cell>
          <cell r="B114" t="str">
            <v>Project Controls Manager</v>
          </cell>
          <cell r="C114">
            <v>48.94</v>
          </cell>
          <cell r="D114">
            <v>32.36</v>
          </cell>
          <cell r="E114">
            <v>62.78</v>
          </cell>
          <cell r="F114">
            <v>10</v>
          </cell>
        </row>
        <row r="115">
          <cell r="A115" t="str">
            <v>M1-PD</v>
          </cell>
          <cell r="B115" t="str">
            <v>Program Manager/Dept Prog Mgr</v>
          </cell>
          <cell r="C115">
            <v>50.92</v>
          </cell>
          <cell r="D115">
            <v>25.5</v>
          </cell>
          <cell r="E115">
            <v>76.88</v>
          </cell>
          <cell r="F115">
            <v>62</v>
          </cell>
        </row>
        <row r="116">
          <cell r="A116" t="str">
            <v>M1-PM</v>
          </cell>
          <cell r="B116" t="str">
            <v>Project Mgr/Asst Project Mgr</v>
          </cell>
          <cell r="C116">
            <v>45.6</v>
          </cell>
          <cell r="D116">
            <v>23.32</v>
          </cell>
          <cell r="E116">
            <v>74.3</v>
          </cell>
          <cell r="F116">
            <v>389</v>
          </cell>
        </row>
        <row r="117">
          <cell r="A117" t="str">
            <v>M1-QA</v>
          </cell>
          <cell r="B117" t="str">
            <v>Quality Assurance Manager</v>
          </cell>
          <cell r="C117">
            <v>44.81</v>
          </cell>
          <cell r="D117">
            <v>23</v>
          </cell>
          <cell r="E117">
            <v>71.5</v>
          </cell>
          <cell r="F117">
            <v>8</v>
          </cell>
        </row>
        <row r="118">
          <cell r="A118" t="str">
            <v>M1-SM</v>
          </cell>
          <cell r="B118" t="str">
            <v>Sales Manager</v>
          </cell>
          <cell r="C118">
            <v>30.45</v>
          </cell>
          <cell r="D118">
            <v>24.04</v>
          </cell>
          <cell r="E118">
            <v>38.46</v>
          </cell>
          <cell r="F118">
            <v>3</v>
          </cell>
        </row>
        <row r="119">
          <cell r="A119" t="str">
            <v>M1-TC</v>
          </cell>
          <cell r="B119" t="str">
            <v>OneWorld Training Manager</v>
          </cell>
          <cell r="C119">
            <v>38.98</v>
          </cell>
          <cell r="D119">
            <v>38.98</v>
          </cell>
          <cell r="E119">
            <v>38.98</v>
          </cell>
          <cell r="F119">
            <v>1</v>
          </cell>
        </row>
        <row r="120">
          <cell r="A120" t="str">
            <v>M1-TR</v>
          </cell>
          <cell r="B120" t="str">
            <v>Mgr Training &amp; Development</v>
          </cell>
          <cell r="C120">
            <v>46</v>
          </cell>
          <cell r="D120">
            <v>46</v>
          </cell>
          <cell r="E120">
            <v>46</v>
          </cell>
          <cell r="F120">
            <v>1</v>
          </cell>
        </row>
        <row r="121">
          <cell r="A121" t="str">
            <v>M2-AM</v>
          </cell>
          <cell r="B121" t="str">
            <v>Sr Administrative Manager</v>
          </cell>
          <cell r="C121">
            <v>43.28</v>
          </cell>
          <cell r="D121">
            <v>43.28</v>
          </cell>
          <cell r="E121">
            <v>43.28</v>
          </cell>
          <cell r="F121">
            <v>1</v>
          </cell>
        </row>
        <row r="122">
          <cell r="A122" t="str">
            <v>M2-AR</v>
          </cell>
          <cell r="B122" t="str">
            <v>Architectural Design Director</v>
          </cell>
          <cell r="C122">
            <v>50.66</v>
          </cell>
          <cell r="D122">
            <v>46.16</v>
          </cell>
          <cell r="E122">
            <v>55.16</v>
          </cell>
          <cell r="F122">
            <v>2</v>
          </cell>
        </row>
        <row r="123">
          <cell r="A123" t="str">
            <v>M2-CM</v>
          </cell>
          <cell r="B123" t="str">
            <v>Dr of Construction Mgmt</v>
          </cell>
          <cell r="C123">
            <v>57.15</v>
          </cell>
          <cell r="D123">
            <v>49.04</v>
          </cell>
          <cell r="E123">
            <v>69.72</v>
          </cell>
          <cell r="F123">
            <v>4</v>
          </cell>
        </row>
        <row r="124">
          <cell r="A124" t="str">
            <v>M2-CS</v>
          </cell>
          <cell r="B124" t="str">
            <v>Sr. Construction Manager</v>
          </cell>
          <cell r="C124">
            <v>56.32</v>
          </cell>
          <cell r="D124">
            <v>46.6</v>
          </cell>
          <cell r="E124">
            <v>65.34</v>
          </cell>
          <cell r="F124">
            <v>9</v>
          </cell>
        </row>
        <row r="125">
          <cell r="A125" t="str">
            <v>M2-CT</v>
          </cell>
          <cell r="B125" t="str">
            <v>Regional Contract Manager</v>
          </cell>
          <cell r="C125">
            <v>52.9</v>
          </cell>
          <cell r="D125">
            <v>52.9</v>
          </cell>
          <cell r="E125">
            <v>52.9</v>
          </cell>
          <cell r="F125">
            <v>1</v>
          </cell>
        </row>
        <row r="126">
          <cell r="A126" t="str">
            <v>M2-DH</v>
          </cell>
          <cell r="B126" t="str">
            <v>Senior Department Head</v>
          </cell>
          <cell r="C126">
            <v>54.89</v>
          </cell>
          <cell r="D126">
            <v>40.38</v>
          </cell>
          <cell r="E126">
            <v>70.7</v>
          </cell>
          <cell r="F126">
            <v>47</v>
          </cell>
        </row>
        <row r="127">
          <cell r="A127" t="str">
            <v>M2-GC</v>
          </cell>
          <cell r="B127" t="str">
            <v>Government Compliance Directo</v>
          </cell>
          <cell r="C127">
            <v>59.28</v>
          </cell>
          <cell r="D127">
            <v>59.28</v>
          </cell>
          <cell r="E127">
            <v>59.28</v>
          </cell>
          <cell r="F127">
            <v>1</v>
          </cell>
        </row>
        <row r="128">
          <cell r="A128" t="str">
            <v>M2-HS</v>
          </cell>
          <cell r="B128" t="str">
            <v>Regional Health &amp; Safety Mgr</v>
          </cell>
          <cell r="C128">
            <v>32.17</v>
          </cell>
          <cell r="D128">
            <v>22.25</v>
          </cell>
          <cell r="E128">
            <v>42.08</v>
          </cell>
          <cell r="F128">
            <v>2</v>
          </cell>
        </row>
        <row r="129">
          <cell r="A129" t="str">
            <v>M2-IS</v>
          </cell>
          <cell r="B129" t="str">
            <v>Information System Dir</v>
          </cell>
          <cell r="C129">
            <v>53.46</v>
          </cell>
          <cell r="D129">
            <v>53.46</v>
          </cell>
          <cell r="E129">
            <v>53.46</v>
          </cell>
          <cell r="F129">
            <v>1</v>
          </cell>
        </row>
        <row r="130">
          <cell r="A130" t="str">
            <v>M2-IT</v>
          </cell>
          <cell r="B130" t="str">
            <v>Information Technology Dir</v>
          </cell>
          <cell r="C130">
            <v>62.75</v>
          </cell>
          <cell r="D130">
            <v>58.18</v>
          </cell>
          <cell r="E130">
            <v>67.32</v>
          </cell>
          <cell r="F130">
            <v>2</v>
          </cell>
        </row>
        <row r="131">
          <cell r="A131" t="str">
            <v>M2-PC</v>
          </cell>
          <cell r="B131" t="str">
            <v>Sr. Project Controls Manager</v>
          </cell>
          <cell r="C131">
            <v>55.56</v>
          </cell>
          <cell r="D131">
            <v>51</v>
          </cell>
          <cell r="E131">
            <v>61.54</v>
          </cell>
          <cell r="F131">
            <v>6</v>
          </cell>
        </row>
        <row r="132">
          <cell r="A132" t="str">
            <v>M2-PD</v>
          </cell>
          <cell r="B132" t="str">
            <v>Senior Program Manager</v>
          </cell>
          <cell r="C132">
            <v>61.24205128205126</v>
          </cell>
          <cell r="D132">
            <v>41.48</v>
          </cell>
          <cell r="E132">
            <v>86.66</v>
          </cell>
          <cell r="F132">
            <v>39</v>
          </cell>
        </row>
        <row r="133">
          <cell r="A133" t="str">
            <v>M2-PM</v>
          </cell>
          <cell r="B133" t="str">
            <v>Senior Project Manager</v>
          </cell>
          <cell r="C133">
            <v>55.82</v>
          </cell>
          <cell r="D133">
            <v>25.72</v>
          </cell>
          <cell r="E133">
            <v>87.42</v>
          </cell>
          <cell r="F133">
            <v>207</v>
          </cell>
        </row>
        <row r="134">
          <cell r="A134" t="str">
            <v>M2-QA</v>
          </cell>
          <cell r="B134" t="str">
            <v>Reg Quality Assurance Mgr</v>
          </cell>
          <cell r="C134">
            <v>50.28</v>
          </cell>
          <cell r="D134">
            <v>50.28</v>
          </cell>
          <cell r="E134">
            <v>50.28</v>
          </cell>
          <cell r="F134">
            <v>1</v>
          </cell>
        </row>
        <row r="135">
          <cell r="A135" t="str">
            <v>M2-SM</v>
          </cell>
          <cell r="B135" t="str">
            <v>Senior Sales/Marketing Manage</v>
          </cell>
          <cell r="C135">
            <v>49.29</v>
          </cell>
          <cell r="D135">
            <v>5.32</v>
          </cell>
          <cell r="E135">
            <v>68.74</v>
          </cell>
          <cell r="F135">
            <v>13</v>
          </cell>
        </row>
        <row r="136">
          <cell r="A136" t="str">
            <v>M3-AM</v>
          </cell>
          <cell r="B136" t="str">
            <v>Reg Dir of Administration</v>
          </cell>
          <cell r="C136">
            <v>79.82</v>
          </cell>
          <cell r="D136">
            <v>79.82</v>
          </cell>
          <cell r="E136">
            <v>79.82</v>
          </cell>
          <cell r="F136">
            <v>1</v>
          </cell>
        </row>
        <row r="137">
          <cell r="A137" t="str">
            <v>M3-DO</v>
          </cell>
          <cell r="B137" t="str">
            <v>Director of Operations (Group</v>
          </cell>
          <cell r="C137">
            <v>65.82</v>
          </cell>
          <cell r="D137">
            <v>46.14</v>
          </cell>
          <cell r="E137">
            <v>115.4</v>
          </cell>
          <cell r="F137">
            <v>7</v>
          </cell>
        </row>
        <row r="138">
          <cell r="A138" t="str">
            <v>M3-HS</v>
          </cell>
          <cell r="B138" t="str">
            <v>Health &amp; Safety Director</v>
          </cell>
          <cell r="C138">
            <v>51.5</v>
          </cell>
          <cell r="D138">
            <v>51.5</v>
          </cell>
          <cell r="E138">
            <v>51.5</v>
          </cell>
          <cell r="F138">
            <v>1</v>
          </cell>
        </row>
        <row r="139">
          <cell r="A139" t="str">
            <v>M3-PD</v>
          </cell>
          <cell r="B139" t="str">
            <v>Program Director</v>
          </cell>
          <cell r="C139">
            <v>65.17</v>
          </cell>
          <cell r="D139">
            <v>48.08</v>
          </cell>
          <cell r="E139">
            <v>99.3</v>
          </cell>
          <cell r="F139">
            <v>12</v>
          </cell>
        </row>
        <row r="140">
          <cell r="A140" t="str">
            <v>M3-PM</v>
          </cell>
          <cell r="B140" t="str">
            <v>Project Director</v>
          </cell>
          <cell r="C140">
            <v>61.82</v>
          </cell>
          <cell r="D140">
            <v>41.26</v>
          </cell>
          <cell r="E140">
            <v>82.76</v>
          </cell>
          <cell r="F140">
            <v>30</v>
          </cell>
        </row>
        <row r="141">
          <cell r="A141" t="str">
            <v>M3-SE</v>
          </cell>
          <cell r="B141" t="str">
            <v>Senior Engineering Manager</v>
          </cell>
          <cell r="C141">
            <v>61.92</v>
          </cell>
          <cell r="D141">
            <v>45.78</v>
          </cell>
          <cell r="E141">
            <v>79.72</v>
          </cell>
          <cell r="F141">
            <v>14</v>
          </cell>
        </row>
        <row r="142">
          <cell r="A142" t="str">
            <v>M3-SM</v>
          </cell>
          <cell r="B142" t="str">
            <v>Sales/Marketing Director</v>
          </cell>
          <cell r="C142">
            <v>63.34</v>
          </cell>
          <cell r="D142">
            <v>50.74</v>
          </cell>
          <cell r="E142">
            <v>70</v>
          </cell>
          <cell r="F142">
            <v>5</v>
          </cell>
        </row>
        <row r="143">
          <cell r="A143" t="str">
            <v>P1-AC</v>
          </cell>
          <cell r="B143" t="str">
            <v>Assistant Accountant</v>
          </cell>
          <cell r="C143">
            <v>21.1</v>
          </cell>
          <cell r="D143">
            <v>20.22</v>
          </cell>
          <cell r="E143">
            <v>21.98</v>
          </cell>
          <cell r="F143">
            <v>2</v>
          </cell>
        </row>
        <row r="144">
          <cell r="A144" t="str">
            <v>P1-AE</v>
          </cell>
          <cell r="B144" t="str">
            <v>Graduate Civil-Airports Eng</v>
          </cell>
          <cell r="C144">
            <v>23.27</v>
          </cell>
          <cell r="D144">
            <v>20.8</v>
          </cell>
          <cell r="E144">
            <v>26.32</v>
          </cell>
          <cell r="F144">
            <v>6</v>
          </cell>
        </row>
        <row r="145">
          <cell r="A145" t="str">
            <v>P1-AF</v>
          </cell>
          <cell r="B145" t="str">
            <v>Analyst Asst</v>
          </cell>
          <cell r="C145">
            <v>15.9</v>
          </cell>
          <cell r="D145">
            <v>15.9</v>
          </cell>
          <cell r="E145">
            <v>15.9</v>
          </cell>
          <cell r="F145">
            <v>1</v>
          </cell>
        </row>
        <row r="146">
          <cell r="A146" t="str">
            <v>P1-AN</v>
          </cell>
          <cell r="B146" t="str">
            <v>Graduate Anthropologist</v>
          </cell>
          <cell r="C146">
            <v>18.5</v>
          </cell>
          <cell r="D146">
            <v>17</v>
          </cell>
          <cell r="E146">
            <v>20</v>
          </cell>
          <cell r="F146">
            <v>2</v>
          </cell>
        </row>
        <row r="147">
          <cell r="A147" t="str">
            <v>P1-AP</v>
          </cell>
          <cell r="B147" t="str">
            <v>Graduate Airport Planner</v>
          </cell>
          <cell r="C147">
            <v>17.99</v>
          </cell>
          <cell r="D147">
            <v>17.8</v>
          </cell>
          <cell r="E147">
            <v>18.18</v>
          </cell>
          <cell r="F147">
            <v>2</v>
          </cell>
        </row>
        <row r="148">
          <cell r="A148" t="str">
            <v>P1-AR</v>
          </cell>
          <cell r="B148" t="str">
            <v>Graduate Arch/Designer</v>
          </cell>
          <cell r="C148">
            <v>20.08</v>
          </cell>
          <cell r="D148">
            <v>16</v>
          </cell>
          <cell r="E148">
            <v>26.46</v>
          </cell>
          <cell r="F148">
            <v>21</v>
          </cell>
        </row>
        <row r="149">
          <cell r="A149" t="str">
            <v>P1-BI</v>
          </cell>
          <cell r="B149" t="str">
            <v>Graduate Biologist</v>
          </cell>
          <cell r="C149">
            <v>18.74</v>
          </cell>
          <cell r="D149">
            <v>13.72</v>
          </cell>
          <cell r="E149">
            <v>33.2</v>
          </cell>
          <cell r="F149">
            <v>13</v>
          </cell>
        </row>
        <row r="150">
          <cell r="A150" t="str">
            <v>P1-CA</v>
          </cell>
          <cell r="B150" t="str">
            <v>Graduate Chemist</v>
          </cell>
          <cell r="C150">
            <v>18.52</v>
          </cell>
          <cell r="D150">
            <v>13.96</v>
          </cell>
          <cell r="E150">
            <v>24.52</v>
          </cell>
          <cell r="F150">
            <v>17</v>
          </cell>
        </row>
        <row r="151">
          <cell r="A151" t="str">
            <v>P1-CB</v>
          </cell>
          <cell r="B151" t="str">
            <v>Graduate Civil-Bridge Enginee</v>
          </cell>
          <cell r="C151">
            <v>23.67</v>
          </cell>
          <cell r="D151">
            <v>20.68</v>
          </cell>
          <cell r="E151">
            <v>29.78</v>
          </cell>
          <cell r="F151">
            <v>27</v>
          </cell>
        </row>
        <row r="152">
          <cell r="A152" t="str">
            <v>P1-CC</v>
          </cell>
          <cell r="B152" t="str">
            <v>Graduate Civil Engineer</v>
          </cell>
          <cell r="C152">
            <v>21.26</v>
          </cell>
          <cell r="D152">
            <v>15.4</v>
          </cell>
          <cell r="E152">
            <v>29.34</v>
          </cell>
          <cell r="F152">
            <v>73</v>
          </cell>
        </row>
        <row r="153">
          <cell r="A153" t="str">
            <v>P1-CE</v>
          </cell>
          <cell r="B153" t="str">
            <v>Graduate Chemical Engineer</v>
          </cell>
          <cell r="C153">
            <v>22.87</v>
          </cell>
          <cell r="D153">
            <v>17.08</v>
          </cell>
          <cell r="E153">
            <v>27.08</v>
          </cell>
          <cell r="F153">
            <v>18</v>
          </cell>
        </row>
        <row r="154">
          <cell r="A154" t="str">
            <v>P1-CG</v>
          </cell>
          <cell r="B154" t="str">
            <v>Grad Civil-Geotechnical Eng</v>
          </cell>
          <cell r="C154">
            <v>22.25</v>
          </cell>
          <cell r="D154">
            <v>18.28</v>
          </cell>
          <cell r="E154">
            <v>26</v>
          </cell>
          <cell r="F154">
            <v>21</v>
          </cell>
        </row>
        <row r="155">
          <cell r="A155" t="str">
            <v>P1-CH</v>
          </cell>
          <cell r="B155" t="str">
            <v>Graduate Civil-Highway Eng</v>
          </cell>
          <cell r="C155">
            <v>22</v>
          </cell>
          <cell r="D155">
            <v>18</v>
          </cell>
          <cell r="E155">
            <v>30.54</v>
          </cell>
          <cell r="F155">
            <v>40</v>
          </cell>
        </row>
        <row r="156">
          <cell r="A156" t="str">
            <v>P1-CS</v>
          </cell>
          <cell r="B156" t="str">
            <v>Graduate Civil-Sanitary Eng</v>
          </cell>
          <cell r="C156">
            <v>24.47</v>
          </cell>
          <cell r="D156">
            <v>22.8</v>
          </cell>
          <cell r="E156">
            <v>26.14</v>
          </cell>
          <cell r="F156">
            <v>2</v>
          </cell>
        </row>
        <row r="157">
          <cell r="A157" t="str">
            <v>P1-CT</v>
          </cell>
          <cell r="B157" t="str">
            <v>Graduate Civil-Traffic Eng</v>
          </cell>
          <cell r="C157">
            <v>20.43</v>
          </cell>
          <cell r="D157">
            <v>15.46</v>
          </cell>
          <cell r="E157">
            <v>22.86</v>
          </cell>
          <cell r="F157">
            <v>7</v>
          </cell>
        </row>
        <row r="158">
          <cell r="A158" t="str">
            <v>P1-EC</v>
          </cell>
          <cell r="B158" t="str">
            <v>Graduate Ecologist</v>
          </cell>
          <cell r="C158">
            <v>18.6</v>
          </cell>
          <cell r="D158">
            <v>17.32</v>
          </cell>
          <cell r="E158">
            <v>20.2</v>
          </cell>
          <cell r="F158">
            <v>3</v>
          </cell>
        </row>
        <row r="159">
          <cell r="A159" t="str">
            <v>P1-EL</v>
          </cell>
          <cell r="B159" t="str">
            <v>Graduate Electrical Engineer</v>
          </cell>
          <cell r="C159">
            <v>22.87</v>
          </cell>
          <cell r="D159">
            <v>18.92</v>
          </cell>
          <cell r="E159">
            <v>26.92</v>
          </cell>
          <cell r="F159">
            <v>12</v>
          </cell>
        </row>
        <row r="160">
          <cell r="A160" t="str">
            <v>P1-EN</v>
          </cell>
          <cell r="B160" t="str">
            <v>Graduate Environmental Eng</v>
          </cell>
          <cell r="C160">
            <v>21.64</v>
          </cell>
          <cell r="D160">
            <v>14.44</v>
          </cell>
          <cell r="E160">
            <v>28.46</v>
          </cell>
          <cell r="F160">
            <v>66</v>
          </cell>
        </row>
        <row r="161">
          <cell r="A161" t="str">
            <v>P1-EV</v>
          </cell>
          <cell r="B161" t="str">
            <v>Grad Environmental Scientist</v>
          </cell>
          <cell r="C161">
            <v>18.39</v>
          </cell>
          <cell r="D161">
            <v>11.72</v>
          </cell>
          <cell r="E161">
            <v>25.82</v>
          </cell>
          <cell r="F161">
            <v>78</v>
          </cell>
        </row>
        <row r="162">
          <cell r="A162" t="str">
            <v>P1-FP</v>
          </cell>
          <cell r="B162" t="str">
            <v>Grad Facility/Land Use Planne</v>
          </cell>
          <cell r="C162">
            <v>20.12</v>
          </cell>
          <cell r="D162">
            <v>18.88</v>
          </cell>
          <cell r="E162">
            <v>21.36</v>
          </cell>
          <cell r="F162">
            <v>2</v>
          </cell>
        </row>
        <row r="163">
          <cell r="A163" t="str">
            <v>P1-GH</v>
          </cell>
          <cell r="B163" t="str">
            <v>Graduate Geohydrologist</v>
          </cell>
          <cell r="C163">
            <v>18.31</v>
          </cell>
          <cell r="D163">
            <v>15</v>
          </cell>
          <cell r="E163">
            <v>26</v>
          </cell>
          <cell r="F163">
            <v>4</v>
          </cell>
        </row>
        <row r="164">
          <cell r="A164" t="str">
            <v>P1-GI</v>
          </cell>
          <cell r="B164" t="str">
            <v>Assistant GIS Specialist</v>
          </cell>
          <cell r="C164">
            <v>18.17</v>
          </cell>
          <cell r="D164">
            <v>13.86</v>
          </cell>
          <cell r="E164">
            <v>24.58</v>
          </cell>
          <cell r="F164">
            <v>14</v>
          </cell>
        </row>
        <row r="165">
          <cell r="A165" t="str">
            <v>P1-HS</v>
          </cell>
          <cell r="B165" t="str">
            <v>Grad Ind Hyg/Hlth &amp; Sfty Asst</v>
          </cell>
          <cell r="C165">
            <v>21.02</v>
          </cell>
          <cell r="D165">
            <v>17.34</v>
          </cell>
          <cell r="E165">
            <v>26.28</v>
          </cell>
          <cell r="F165">
            <v>5</v>
          </cell>
        </row>
        <row r="166">
          <cell r="A166" t="str">
            <v>P1-IE</v>
          </cell>
          <cell r="B166" t="str">
            <v>Graduate Industrial Engineer</v>
          </cell>
          <cell r="C166">
            <v>16.5</v>
          </cell>
          <cell r="D166">
            <v>16.5</v>
          </cell>
          <cell r="E166">
            <v>16.5</v>
          </cell>
          <cell r="F166">
            <v>1</v>
          </cell>
        </row>
        <row r="167">
          <cell r="A167" t="str">
            <v>P1-LA</v>
          </cell>
          <cell r="B167" t="str">
            <v>Grad Landscape Arch/Designer</v>
          </cell>
          <cell r="C167">
            <v>16.84</v>
          </cell>
          <cell r="D167">
            <v>14.42</v>
          </cell>
          <cell r="E167">
            <v>21.16</v>
          </cell>
          <cell r="F167">
            <v>5</v>
          </cell>
        </row>
        <row r="168">
          <cell r="A168" t="str">
            <v>P1-ME</v>
          </cell>
          <cell r="B168" t="str">
            <v>Graduate Mechanical Engineer</v>
          </cell>
          <cell r="C168">
            <v>23.4</v>
          </cell>
          <cell r="D168">
            <v>17.8</v>
          </cell>
          <cell r="E168">
            <v>30.34</v>
          </cell>
          <cell r="F168">
            <v>27</v>
          </cell>
        </row>
        <row r="169">
          <cell r="A169" t="str">
            <v>P1-PE</v>
          </cell>
          <cell r="B169" t="str">
            <v>Graduate Environmental Planne</v>
          </cell>
          <cell r="C169">
            <v>20.33</v>
          </cell>
          <cell r="D169">
            <v>15.4</v>
          </cell>
          <cell r="E169">
            <v>25</v>
          </cell>
          <cell r="F169">
            <v>15</v>
          </cell>
        </row>
        <row r="170">
          <cell r="A170" t="str">
            <v>P1-PG</v>
          </cell>
          <cell r="B170" t="str">
            <v>Assistant Programmer</v>
          </cell>
          <cell r="C170">
            <v>18.79</v>
          </cell>
          <cell r="D170">
            <v>16.12</v>
          </cell>
          <cell r="E170">
            <v>21.7</v>
          </cell>
          <cell r="F170">
            <v>7</v>
          </cell>
        </row>
        <row r="171">
          <cell r="A171" t="str">
            <v>P1-PI</v>
          </cell>
          <cell r="B171" t="str">
            <v>Grad Public Invlvmnt/Outreach</v>
          </cell>
          <cell r="C171">
            <v>17.95</v>
          </cell>
          <cell r="D171">
            <v>14.44</v>
          </cell>
          <cell r="E171">
            <v>31.32</v>
          </cell>
          <cell r="F171">
            <v>13</v>
          </cell>
        </row>
        <row r="172">
          <cell r="A172" t="str">
            <v>P1-PT</v>
          </cell>
          <cell r="B172" t="str">
            <v>Grad Transportation Planner</v>
          </cell>
          <cell r="C172">
            <v>22.23</v>
          </cell>
          <cell r="D172">
            <v>15.88</v>
          </cell>
          <cell r="E172">
            <v>31.78</v>
          </cell>
          <cell r="F172">
            <v>21</v>
          </cell>
        </row>
        <row r="173">
          <cell r="A173" t="str">
            <v>P1-RE</v>
          </cell>
          <cell r="B173" t="str">
            <v>Resident Engineer in Training</v>
          </cell>
          <cell r="C173">
            <v>29.11</v>
          </cell>
          <cell r="D173">
            <v>20.78</v>
          </cell>
          <cell r="E173">
            <v>34</v>
          </cell>
          <cell r="F173">
            <v>17</v>
          </cell>
        </row>
        <row r="174">
          <cell r="A174" t="str">
            <v>P1-SA</v>
          </cell>
          <cell r="B174" t="str">
            <v>Graduate Archaeologist</v>
          </cell>
          <cell r="C174">
            <v>12.5</v>
          </cell>
          <cell r="D174">
            <v>12</v>
          </cell>
          <cell r="E174">
            <v>13</v>
          </cell>
          <cell r="F174">
            <v>2</v>
          </cell>
        </row>
        <row r="175">
          <cell r="A175" t="str">
            <v>P1-SF</v>
          </cell>
          <cell r="B175" t="str">
            <v>Grad Struct/Facility/Found En</v>
          </cell>
          <cell r="C175">
            <v>23.21</v>
          </cell>
          <cell r="D175">
            <v>20.5</v>
          </cell>
          <cell r="E175">
            <v>26.94</v>
          </cell>
          <cell r="F175">
            <v>7</v>
          </cell>
        </row>
        <row r="176">
          <cell r="A176" t="str">
            <v>P1-SG</v>
          </cell>
          <cell r="B176" t="str">
            <v>Graduate Geologist</v>
          </cell>
          <cell r="C176">
            <v>18.39</v>
          </cell>
          <cell r="D176">
            <v>12.02</v>
          </cell>
          <cell r="E176">
            <v>23.5</v>
          </cell>
          <cell r="F176">
            <v>60</v>
          </cell>
        </row>
        <row r="177">
          <cell r="A177" t="str">
            <v>P1-SH</v>
          </cell>
          <cell r="B177" t="str">
            <v>Graduate Hydrologist</v>
          </cell>
          <cell r="C177">
            <v>21.64</v>
          </cell>
          <cell r="D177">
            <v>21.64</v>
          </cell>
          <cell r="E177">
            <v>21.64</v>
          </cell>
          <cell r="F177">
            <v>1</v>
          </cell>
        </row>
        <row r="178">
          <cell r="A178" t="str">
            <v>P1-SM</v>
          </cell>
          <cell r="B178" t="str">
            <v>Graduate Seismic Engineer</v>
          </cell>
          <cell r="C178">
            <v>22.1</v>
          </cell>
          <cell r="D178">
            <v>22.1</v>
          </cell>
          <cell r="E178">
            <v>22.1</v>
          </cell>
          <cell r="F178">
            <v>1</v>
          </cell>
        </row>
        <row r="179">
          <cell r="A179" t="str">
            <v>P1-SS</v>
          </cell>
          <cell r="B179" t="str">
            <v>Graduate Scientist</v>
          </cell>
          <cell r="C179">
            <v>17.26</v>
          </cell>
          <cell r="D179">
            <v>15</v>
          </cell>
          <cell r="E179">
            <v>20.24</v>
          </cell>
          <cell r="F179">
            <v>8</v>
          </cell>
        </row>
        <row r="180">
          <cell r="A180" t="str">
            <v>P1-SW</v>
          </cell>
          <cell r="B180" t="str">
            <v>Graduate Water Resources Eng</v>
          </cell>
          <cell r="C180">
            <v>22.44</v>
          </cell>
          <cell r="D180">
            <v>20.68</v>
          </cell>
          <cell r="E180">
            <v>24.38</v>
          </cell>
          <cell r="F180">
            <v>9</v>
          </cell>
        </row>
        <row r="181">
          <cell r="A181" t="str">
            <v>P1-TE</v>
          </cell>
          <cell r="B181" t="str">
            <v>Graduate Transportation Eng</v>
          </cell>
          <cell r="C181">
            <v>22.2</v>
          </cell>
          <cell r="D181">
            <v>20.58</v>
          </cell>
          <cell r="E181">
            <v>24.04</v>
          </cell>
          <cell r="F181">
            <v>14</v>
          </cell>
        </row>
        <row r="182">
          <cell r="A182" t="str">
            <v>P1-TO</v>
          </cell>
          <cell r="B182" t="str">
            <v>Graduate Toxicologist</v>
          </cell>
          <cell r="C182">
            <v>21</v>
          </cell>
          <cell r="D182">
            <v>21</v>
          </cell>
          <cell r="E182">
            <v>21</v>
          </cell>
          <cell r="F182">
            <v>1</v>
          </cell>
        </row>
        <row r="183">
          <cell r="A183" t="str">
            <v>P1-UP</v>
          </cell>
          <cell r="B183" t="str">
            <v>Graduate Urban Planner</v>
          </cell>
          <cell r="C183">
            <v>19.6</v>
          </cell>
          <cell r="D183">
            <v>16.18</v>
          </cell>
          <cell r="E183">
            <v>22.68</v>
          </cell>
          <cell r="F183">
            <v>5</v>
          </cell>
        </row>
        <row r="184">
          <cell r="A184" t="str">
            <v>P2-AC</v>
          </cell>
          <cell r="B184" t="str">
            <v>Staff Accountant</v>
          </cell>
          <cell r="C184">
            <v>19.82</v>
          </cell>
          <cell r="D184">
            <v>14</v>
          </cell>
          <cell r="E184">
            <v>32.58</v>
          </cell>
          <cell r="F184">
            <v>74</v>
          </cell>
        </row>
        <row r="185">
          <cell r="A185" t="str">
            <v>P2-AE</v>
          </cell>
          <cell r="B185" t="str">
            <v>Civil-Airport Engineer</v>
          </cell>
          <cell r="C185">
            <v>28.87</v>
          </cell>
          <cell r="D185">
            <v>23.16</v>
          </cell>
          <cell r="E185">
            <v>38.5</v>
          </cell>
          <cell r="F185">
            <v>10</v>
          </cell>
        </row>
        <row r="186">
          <cell r="A186" t="str">
            <v>P2-AF</v>
          </cell>
          <cell r="B186" t="str">
            <v>Analyst-Finance, Trea, Invest</v>
          </cell>
          <cell r="C186">
            <v>23.93</v>
          </cell>
          <cell r="D186">
            <v>16.96</v>
          </cell>
          <cell r="E186">
            <v>32.36</v>
          </cell>
          <cell r="F186">
            <v>4</v>
          </cell>
        </row>
        <row r="187">
          <cell r="A187" t="str">
            <v>P2-AN</v>
          </cell>
          <cell r="B187" t="str">
            <v>Anthropologist</v>
          </cell>
          <cell r="C187">
            <v>22.65</v>
          </cell>
          <cell r="D187">
            <v>18.18</v>
          </cell>
          <cell r="E187">
            <v>26.46</v>
          </cell>
          <cell r="F187">
            <v>3</v>
          </cell>
        </row>
        <row r="188">
          <cell r="A188" t="str">
            <v>P2-AP</v>
          </cell>
          <cell r="B188" t="str">
            <v>Airport Planner</v>
          </cell>
          <cell r="C188">
            <v>24.08</v>
          </cell>
          <cell r="D188">
            <v>22.6</v>
          </cell>
          <cell r="E188">
            <v>25.88</v>
          </cell>
          <cell r="F188">
            <v>4</v>
          </cell>
        </row>
        <row r="189">
          <cell r="A189" t="str">
            <v>P2-AR</v>
          </cell>
          <cell r="B189" t="str">
            <v>Architect/Designer</v>
          </cell>
          <cell r="C189">
            <v>28.05</v>
          </cell>
          <cell r="D189">
            <v>20.22</v>
          </cell>
          <cell r="E189">
            <v>48.12</v>
          </cell>
          <cell r="F189">
            <v>47</v>
          </cell>
        </row>
        <row r="190">
          <cell r="A190" t="str">
            <v>P2-BI</v>
          </cell>
          <cell r="B190" t="str">
            <v>Biologist</v>
          </cell>
          <cell r="C190">
            <v>22.750625</v>
          </cell>
          <cell r="D190">
            <v>15.12</v>
          </cell>
          <cell r="E190">
            <v>33.66</v>
          </cell>
          <cell r="F190">
            <v>32</v>
          </cell>
        </row>
        <row r="191">
          <cell r="A191" t="str">
            <v>P2-CA</v>
          </cell>
          <cell r="B191" t="str">
            <v>Chemist</v>
          </cell>
          <cell r="C191">
            <v>22.43</v>
          </cell>
          <cell r="D191">
            <v>18</v>
          </cell>
          <cell r="E191">
            <v>32.34</v>
          </cell>
          <cell r="F191">
            <v>19</v>
          </cell>
        </row>
        <row r="192">
          <cell r="A192" t="str">
            <v>P2-CB</v>
          </cell>
          <cell r="B192" t="str">
            <v>Civil-Bridge Engineer</v>
          </cell>
          <cell r="C192">
            <v>27.36</v>
          </cell>
          <cell r="D192">
            <v>21.2</v>
          </cell>
          <cell r="E192">
            <v>42.56</v>
          </cell>
          <cell r="F192">
            <v>43</v>
          </cell>
        </row>
        <row r="193">
          <cell r="A193" t="str">
            <v>P2-CC</v>
          </cell>
          <cell r="B193" t="str">
            <v>Civil Engineer</v>
          </cell>
          <cell r="C193">
            <v>25.79</v>
          </cell>
          <cell r="D193">
            <v>14.9</v>
          </cell>
          <cell r="E193">
            <v>45.54</v>
          </cell>
          <cell r="F193">
            <v>124</v>
          </cell>
        </row>
        <row r="194">
          <cell r="A194" t="str">
            <v>P2-CE</v>
          </cell>
          <cell r="B194" t="str">
            <v>Chemical Engineer</v>
          </cell>
          <cell r="C194">
            <v>26.34</v>
          </cell>
          <cell r="D194">
            <v>18.7</v>
          </cell>
          <cell r="E194">
            <v>33.98</v>
          </cell>
          <cell r="F194">
            <v>29</v>
          </cell>
        </row>
        <row r="195">
          <cell r="A195" t="str">
            <v>P2-CG</v>
          </cell>
          <cell r="B195" t="str">
            <v>Civil-Geotechnical Engineer</v>
          </cell>
          <cell r="C195">
            <v>24.94</v>
          </cell>
          <cell r="D195">
            <v>21.64</v>
          </cell>
          <cell r="E195">
            <v>29.44</v>
          </cell>
          <cell r="F195">
            <v>29</v>
          </cell>
        </row>
        <row r="196">
          <cell r="A196" t="str">
            <v>P2-CH</v>
          </cell>
          <cell r="B196" t="str">
            <v>Civil-Highway Engineer</v>
          </cell>
          <cell r="C196">
            <v>28.24</v>
          </cell>
          <cell r="D196">
            <v>20.18</v>
          </cell>
          <cell r="E196">
            <v>48.1</v>
          </cell>
          <cell r="F196">
            <v>73</v>
          </cell>
        </row>
        <row r="197">
          <cell r="A197" t="str">
            <v>P2-CO</v>
          </cell>
          <cell r="B197" t="str">
            <v>Cost Engineer</v>
          </cell>
          <cell r="C197">
            <v>34.57</v>
          </cell>
          <cell r="D197">
            <v>25</v>
          </cell>
          <cell r="E197">
            <v>43.28</v>
          </cell>
          <cell r="F197">
            <v>3</v>
          </cell>
        </row>
        <row r="198">
          <cell r="A198" t="str">
            <v>P2-CS</v>
          </cell>
          <cell r="B198" t="str">
            <v>Civil - Sanitary Engineer</v>
          </cell>
          <cell r="C198">
            <v>26.26</v>
          </cell>
          <cell r="D198">
            <v>19.78</v>
          </cell>
          <cell r="E198">
            <v>31.02</v>
          </cell>
          <cell r="F198">
            <v>8</v>
          </cell>
        </row>
        <row r="199">
          <cell r="A199" t="str">
            <v>P2-CT</v>
          </cell>
          <cell r="B199" t="str">
            <v>Civil - Traffic  Engineer</v>
          </cell>
          <cell r="C199">
            <v>27.08</v>
          </cell>
          <cell r="D199">
            <v>21.02</v>
          </cell>
          <cell r="E199">
            <v>36.3</v>
          </cell>
          <cell r="F199">
            <v>19</v>
          </cell>
        </row>
        <row r="200">
          <cell r="A200" t="str">
            <v>P2-EC</v>
          </cell>
          <cell r="B200" t="str">
            <v>Ecologist</v>
          </cell>
          <cell r="C200">
            <v>20.85</v>
          </cell>
          <cell r="D200">
            <v>20.78</v>
          </cell>
          <cell r="E200">
            <v>20.92</v>
          </cell>
          <cell r="F200">
            <v>2</v>
          </cell>
        </row>
        <row r="201">
          <cell r="A201" t="str">
            <v>P2-EL</v>
          </cell>
          <cell r="B201" t="str">
            <v>Electrical Engineer</v>
          </cell>
          <cell r="C201">
            <v>29.96</v>
          </cell>
          <cell r="D201">
            <v>23.8</v>
          </cell>
          <cell r="E201">
            <v>38.76</v>
          </cell>
          <cell r="F201">
            <v>35</v>
          </cell>
        </row>
        <row r="202">
          <cell r="A202" t="str">
            <v>P2-EN</v>
          </cell>
          <cell r="B202" t="str">
            <v>Environmental Engineer</v>
          </cell>
          <cell r="C202">
            <v>24.4</v>
          </cell>
          <cell r="D202">
            <v>15.96</v>
          </cell>
          <cell r="E202">
            <v>31.74</v>
          </cell>
          <cell r="F202">
            <v>101</v>
          </cell>
        </row>
        <row r="203">
          <cell r="A203" t="str">
            <v>P2-EV</v>
          </cell>
          <cell r="B203" t="str">
            <v>Environmental Scientist</v>
          </cell>
          <cell r="C203">
            <v>22.802312138728322</v>
          </cell>
          <cell r="D203">
            <v>15.84</v>
          </cell>
          <cell r="E203">
            <v>37</v>
          </cell>
          <cell r="F203">
            <v>173</v>
          </cell>
        </row>
        <row r="204">
          <cell r="A204" t="str">
            <v>P2-FP</v>
          </cell>
          <cell r="B204" t="str">
            <v>Facility/Land Use Planner</v>
          </cell>
          <cell r="C204">
            <v>28.19</v>
          </cell>
          <cell r="D204">
            <v>22.38</v>
          </cell>
          <cell r="E204">
            <v>37.2</v>
          </cell>
          <cell r="F204">
            <v>3</v>
          </cell>
        </row>
        <row r="205">
          <cell r="A205" t="str">
            <v>P2-GH</v>
          </cell>
          <cell r="B205" t="str">
            <v>Geohydrologist</v>
          </cell>
          <cell r="C205">
            <v>19.87</v>
          </cell>
          <cell r="D205">
            <v>15.28</v>
          </cell>
          <cell r="E205">
            <v>23.08</v>
          </cell>
          <cell r="F205">
            <v>8</v>
          </cell>
        </row>
        <row r="206">
          <cell r="A206" t="str">
            <v>P2-GI</v>
          </cell>
          <cell r="B206" t="str">
            <v>GIS Specialist</v>
          </cell>
          <cell r="C206">
            <v>23.43</v>
          </cell>
          <cell r="D206">
            <v>13.2</v>
          </cell>
          <cell r="E206">
            <v>41.24</v>
          </cell>
          <cell r="F206">
            <v>36</v>
          </cell>
        </row>
        <row r="207">
          <cell r="A207" t="str">
            <v>P2-GO</v>
          </cell>
          <cell r="B207" t="str">
            <v>Geophysicist</v>
          </cell>
          <cell r="C207">
            <v>28.86</v>
          </cell>
          <cell r="D207">
            <v>28.86</v>
          </cell>
          <cell r="E207">
            <v>28.86</v>
          </cell>
          <cell r="F207">
            <v>1</v>
          </cell>
        </row>
        <row r="208">
          <cell r="A208" t="str">
            <v>P2-HS</v>
          </cell>
          <cell r="B208" t="str">
            <v>Ind. Hygienist/Hlth &amp; Safety</v>
          </cell>
          <cell r="C208">
            <v>26.55</v>
          </cell>
          <cell r="D208">
            <v>19.24</v>
          </cell>
          <cell r="E208">
            <v>36.4</v>
          </cell>
          <cell r="F208">
            <v>20</v>
          </cell>
        </row>
        <row r="209">
          <cell r="A209" t="str">
            <v>P2-HW</v>
          </cell>
          <cell r="B209" t="str">
            <v>Hazardous Waste Spec</v>
          </cell>
          <cell r="C209">
            <v>19.65</v>
          </cell>
          <cell r="D209">
            <v>16.36</v>
          </cell>
          <cell r="E209">
            <v>22.92</v>
          </cell>
          <cell r="F209">
            <v>3</v>
          </cell>
        </row>
        <row r="210">
          <cell r="A210" t="str">
            <v>P2-HY</v>
          </cell>
          <cell r="B210" t="str">
            <v>Hydraulic Engineer</v>
          </cell>
          <cell r="C210">
            <v>22.5</v>
          </cell>
          <cell r="D210">
            <v>22.5</v>
          </cell>
          <cell r="E210">
            <v>22.5</v>
          </cell>
          <cell r="F210">
            <v>1</v>
          </cell>
        </row>
        <row r="211">
          <cell r="A211" t="str">
            <v>P2-ID</v>
          </cell>
          <cell r="B211" t="str">
            <v>Interior Designer</v>
          </cell>
          <cell r="C211">
            <v>18.79</v>
          </cell>
          <cell r="D211">
            <v>18.34</v>
          </cell>
          <cell r="E211">
            <v>19.24</v>
          </cell>
          <cell r="F211">
            <v>2</v>
          </cell>
        </row>
        <row r="212">
          <cell r="A212" t="str">
            <v>P2-IE</v>
          </cell>
          <cell r="B212" t="str">
            <v>Industrial Engineer</v>
          </cell>
          <cell r="C212">
            <v>39.99</v>
          </cell>
          <cell r="D212">
            <v>39.99</v>
          </cell>
          <cell r="E212">
            <v>39.99</v>
          </cell>
          <cell r="F212">
            <v>1</v>
          </cell>
        </row>
        <row r="213">
          <cell r="A213" t="str">
            <v>P2-LA</v>
          </cell>
          <cell r="B213" t="str">
            <v>Landscape Architect/Designer</v>
          </cell>
          <cell r="C213">
            <v>24.75</v>
          </cell>
          <cell r="D213">
            <v>20.1</v>
          </cell>
          <cell r="E213">
            <v>34.62</v>
          </cell>
          <cell r="F213">
            <v>7</v>
          </cell>
        </row>
        <row r="214">
          <cell r="A214" t="str">
            <v>P2-ME</v>
          </cell>
          <cell r="B214" t="str">
            <v>Mechanical Engineer</v>
          </cell>
          <cell r="C214">
            <v>27.93</v>
          </cell>
          <cell r="D214">
            <v>20.52</v>
          </cell>
          <cell r="E214">
            <v>41.08</v>
          </cell>
          <cell r="F214">
            <v>42</v>
          </cell>
        </row>
        <row r="215">
          <cell r="A215" t="str">
            <v>P2-MR</v>
          </cell>
          <cell r="B215" t="str">
            <v>Meteorologist</v>
          </cell>
          <cell r="C215">
            <v>23.63</v>
          </cell>
          <cell r="D215">
            <v>19.3</v>
          </cell>
          <cell r="E215">
            <v>31</v>
          </cell>
          <cell r="F215">
            <v>3</v>
          </cell>
        </row>
        <row r="216">
          <cell r="A216" t="str">
            <v>P2-MT</v>
          </cell>
          <cell r="B216" t="str">
            <v>Marine Engineer</v>
          </cell>
          <cell r="C216">
            <v>27.7</v>
          </cell>
          <cell r="D216">
            <v>22.84</v>
          </cell>
          <cell r="E216">
            <v>32.7</v>
          </cell>
          <cell r="F216">
            <v>4</v>
          </cell>
        </row>
        <row r="217">
          <cell r="A217" t="str">
            <v>P2-PE</v>
          </cell>
          <cell r="B217" t="str">
            <v>Environmental Planner</v>
          </cell>
          <cell r="C217">
            <v>25.49</v>
          </cell>
          <cell r="D217">
            <v>18.08</v>
          </cell>
          <cell r="E217">
            <v>35.42</v>
          </cell>
          <cell r="F217">
            <v>22</v>
          </cell>
        </row>
        <row r="218">
          <cell r="A218" t="str">
            <v>P2-PG</v>
          </cell>
          <cell r="B218" t="str">
            <v>Staff Programmer</v>
          </cell>
          <cell r="C218">
            <v>24.24</v>
          </cell>
          <cell r="D218">
            <v>19.24</v>
          </cell>
          <cell r="E218">
            <v>30.78</v>
          </cell>
          <cell r="F218">
            <v>20</v>
          </cell>
        </row>
        <row r="219">
          <cell r="A219" t="str">
            <v>P2-PI</v>
          </cell>
          <cell r="B219" t="str">
            <v>Public Invlvmnt/Outreach Coord</v>
          </cell>
          <cell r="C219">
            <v>21.93</v>
          </cell>
          <cell r="D219">
            <v>14.72</v>
          </cell>
          <cell r="E219">
            <v>36.06</v>
          </cell>
          <cell r="F219">
            <v>14</v>
          </cell>
        </row>
        <row r="220">
          <cell r="A220" t="str">
            <v>P2-PM</v>
          </cell>
          <cell r="B220" t="str">
            <v>Project Manager</v>
          </cell>
          <cell r="C220">
            <v>40.01</v>
          </cell>
          <cell r="D220">
            <v>18.87</v>
          </cell>
          <cell r="E220">
            <v>71.12</v>
          </cell>
          <cell r="F220">
            <v>15</v>
          </cell>
        </row>
        <row r="221">
          <cell r="A221" t="str">
            <v>P2-PT</v>
          </cell>
          <cell r="B221" t="str">
            <v>Transportation Planner</v>
          </cell>
          <cell r="C221">
            <v>27.59</v>
          </cell>
          <cell r="D221">
            <v>18.78</v>
          </cell>
          <cell r="E221">
            <v>36.52</v>
          </cell>
          <cell r="F221">
            <v>20</v>
          </cell>
        </row>
        <row r="222">
          <cell r="A222" t="str">
            <v>P2-RE</v>
          </cell>
          <cell r="B222" t="str">
            <v>Eng - Resident/Construction</v>
          </cell>
          <cell r="C222">
            <v>33.96</v>
          </cell>
          <cell r="D222">
            <v>22.9</v>
          </cell>
          <cell r="E222">
            <v>47.28</v>
          </cell>
          <cell r="F222">
            <v>58</v>
          </cell>
        </row>
        <row r="223">
          <cell r="A223" t="str">
            <v>P2-RS</v>
          </cell>
          <cell r="B223" t="str">
            <v>Surveyor</v>
          </cell>
          <cell r="C223">
            <v>26.23</v>
          </cell>
          <cell r="D223">
            <v>23.68</v>
          </cell>
          <cell r="E223">
            <v>28.86</v>
          </cell>
          <cell r="F223">
            <v>8</v>
          </cell>
        </row>
        <row r="224">
          <cell r="A224" t="str">
            <v>P2-SA</v>
          </cell>
          <cell r="B224" t="str">
            <v>Archaeologist</v>
          </cell>
          <cell r="C224">
            <v>19.21</v>
          </cell>
          <cell r="D224">
            <v>13.32</v>
          </cell>
          <cell r="E224">
            <v>24</v>
          </cell>
          <cell r="F224">
            <v>9</v>
          </cell>
        </row>
        <row r="225">
          <cell r="A225" t="str">
            <v>P2-SE</v>
          </cell>
          <cell r="B225" t="str">
            <v>Economist</v>
          </cell>
          <cell r="C225">
            <v>23.1</v>
          </cell>
          <cell r="D225">
            <v>23.1</v>
          </cell>
          <cell r="E225">
            <v>23.1</v>
          </cell>
          <cell r="F225">
            <v>1</v>
          </cell>
        </row>
        <row r="226">
          <cell r="A226" t="str">
            <v>P2-SF</v>
          </cell>
          <cell r="B226" t="str">
            <v>Struct/Facility/Foundation En</v>
          </cell>
          <cell r="C226">
            <v>28.63</v>
          </cell>
          <cell r="D226">
            <v>23.56</v>
          </cell>
          <cell r="E226">
            <v>39.9</v>
          </cell>
          <cell r="F226">
            <v>22</v>
          </cell>
        </row>
        <row r="227">
          <cell r="A227" t="str">
            <v>P2-SG</v>
          </cell>
          <cell r="B227" t="str">
            <v>Geologist</v>
          </cell>
          <cell r="C227">
            <v>22.5</v>
          </cell>
          <cell r="D227">
            <v>13</v>
          </cell>
          <cell r="E227">
            <v>40.88</v>
          </cell>
          <cell r="F227">
            <v>119</v>
          </cell>
        </row>
        <row r="228">
          <cell r="A228" t="str">
            <v>P2-SH</v>
          </cell>
          <cell r="B228" t="str">
            <v>Hydrologist</v>
          </cell>
          <cell r="C228">
            <v>24.35</v>
          </cell>
          <cell r="D228">
            <v>21.9</v>
          </cell>
          <cell r="E228">
            <v>27.62</v>
          </cell>
          <cell r="F228">
            <v>4</v>
          </cell>
        </row>
        <row r="229">
          <cell r="A229" t="str">
            <v>P2-SI</v>
          </cell>
          <cell r="B229" t="str">
            <v>Site/Utilities Engineer</v>
          </cell>
          <cell r="C229">
            <v>28.72</v>
          </cell>
          <cell r="D229">
            <v>21.92</v>
          </cell>
          <cell r="E229">
            <v>34.86</v>
          </cell>
          <cell r="F229">
            <v>6</v>
          </cell>
        </row>
        <row r="230">
          <cell r="A230" t="str">
            <v>P2-SM</v>
          </cell>
          <cell r="B230" t="str">
            <v>Seismic Engineer</v>
          </cell>
          <cell r="C230">
            <v>26.66</v>
          </cell>
          <cell r="D230">
            <v>26.66</v>
          </cell>
          <cell r="E230">
            <v>26.66</v>
          </cell>
          <cell r="F230">
            <v>1</v>
          </cell>
        </row>
        <row r="231">
          <cell r="A231" t="str">
            <v>P2-SO</v>
          </cell>
          <cell r="B231" t="str">
            <v>Oceanographer</v>
          </cell>
          <cell r="C231">
            <v>29</v>
          </cell>
          <cell r="D231">
            <v>29</v>
          </cell>
          <cell r="E231">
            <v>29</v>
          </cell>
          <cell r="F231">
            <v>1</v>
          </cell>
        </row>
        <row r="232">
          <cell r="A232" t="str">
            <v>P2-SS</v>
          </cell>
          <cell r="B232" t="str">
            <v>Scientist</v>
          </cell>
          <cell r="C232">
            <v>23.65</v>
          </cell>
          <cell r="D232">
            <v>18.04</v>
          </cell>
          <cell r="E232">
            <v>40.64</v>
          </cell>
          <cell r="F232">
            <v>31</v>
          </cell>
        </row>
        <row r="233">
          <cell r="A233" t="str">
            <v>P2-SW</v>
          </cell>
          <cell r="B233" t="str">
            <v>Water Resources Engineer</v>
          </cell>
          <cell r="C233">
            <v>26.27</v>
          </cell>
          <cell r="D233">
            <v>23.5</v>
          </cell>
          <cell r="E233">
            <v>33.66</v>
          </cell>
          <cell r="F233">
            <v>23</v>
          </cell>
        </row>
        <row r="234">
          <cell r="A234" t="str">
            <v>P2-TC</v>
          </cell>
          <cell r="B234" t="str">
            <v>Instructor</v>
          </cell>
          <cell r="C234">
            <v>28.97</v>
          </cell>
          <cell r="D234">
            <v>23.08</v>
          </cell>
          <cell r="E234">
            <v>34.86</v>
          </cell>
          <cell r="F234">
            <v>2</v>
          </cell>
        </row>
        <row r="235">
          <cell r="A235" t="str">
            <v>P2-TE</v>
          </cell>
          <cell r="B235" t="str">
            <v>Transportation Engineer</v>
          </cell>
          <cell r="C235">
            <v>28.01</v>
          </cell>
          <cell r="D235">
            <v>20.2</v>
          </cell>
          <cell r="E235">
            <v>39.22</v>
          </cell>
          <cell r="F235">
            <v>39</v>
          </cell>
        </row>
        <row r="236">
          <cell r="A236" t="str">
            <v>P2-TO</v>
          </cell>
          <cell r="B236" t="str">
            <v>Toxicologist</v>
          </cell>
          <cell r="C236">
            <v>26.52</v>
          </cell>
          <cell r="D236">
            <v>25.96</v>
          </cell>
          <cell r="E236">
            <v>27.08</v>
          </cell>
          <cell r="F236">
            <v>2</v>
          </cell>
        </row>
        <row r="237">
          <cell r="A237" t="str">
            <v>P2-UP</v>
          </cell>
          <cell r="B237" t="str">
            <v>Urban Planner</v>
          </cell>
          <cell r="C237">
            <v>21.76</v>
          </cell>
          <cell r="D237">
            <v>17.42</v>
          </cell>
          <cell r="E237">
            <v>26.2</v>
          </cell>
          <cell r="F237">
            <v>6</v>
          </cell>
        </row>
        <row r="238">
          <cell r="A238" t="str">
            <v>P3-AC</v>
          </cell>
          <cell r="B238" t="str">
            <v>Senior Accountant</v>
          </cell>
          <cell r="C238">
            <v>25.43</v>
          </cell>
          <cell r="D238">
            <v>19.52</v>
          </cell>
          <cell r="E238">
            <v>43.28</v>
          </cell>
          <cell r="F238">
            <v>47</v>
          </cell>
        </row>
        <row r="239">
          <cell r="A239" t="str">
            <v>P3-AE</v>
          </cell>
          <cell r="B239" t="str">
            <v>Senior Civil-Airport Engineer</v>
          </cell>
          <cell r="C239">
            <v>35.9</v>
          </cell>
          <cell r="D239">
            <v>25.74</v>
          </cell>
          <cell r="E239">
            <v>47.22</v>
          </cell>
          <cell r="F239">
            <v>16</v>
          </cell>
        </row>
        <row r="240">
          <cell r="A240" t="str">
            <v>P3-AF</v>
          </cell>
          <cell r="B240" t="str">
            <v>Sr. Analyst-Fin, Tres, Invest</v>
          </cell>
          <cell r="C240">
            <v>29.3</v>
          </cell>
          <cell r="D240">
            <v>24.94</v>
          </cell>
          <cell r="E240">
            <v>33.66</v>
          </cell>
          <cell r="F240">
            <v>2</v>
          </cell>
        </row>
        <row r="241">
          <cell r="A241" t="str">
            <v>P3-AN</v>
          </cell>
          <cell r="B241" t="str">
            <v>Senior Anthropologist</v>
          </cell>
          <cell r="C241">
            <v>18.62</v>
          </cell>
          <cell r="D241">
            <v>18.62</v>
          </cell>
          <cell r="E241">
            <v>18.62</v>
          </cell>
          <cell r="F241">
            <v>1</v>
          </cell>
        </row>
        <row r="242">
          <cell r="A242" t="str">
            <v>P3-AP</v>
          </cell>
          <cell r="B242" t="str">
            <v>Senior Airport Planner</v>
          </cell>
          <cell r="C242">
            <v>35.43</v>
          </cell>
          <cell r="D242">
            <v>30.4</v>
          </cell>
          <cell r="E242">
            <v>40.46</v>
          </cell>
          <cell r="F242">
            <v>2</v>
          </cell>
        </row>
        <row r="243">
          <cell r="A243" t="str">
            <v>P3-AR</v>
          </cell>
          <cell r="B243" t="str">
            <v>Senior Architect/Designer</v>
          </cell>
          <cell r="C243">
            <v>33.6</v>
          </cell>
          <cell r="D243">
            <v>21.28</v>
          </cell>
          <cell r="E243">
            <v>52.9</v>
          </cell>
          <cell r="F243">
            <v>45</v>
          </cell>
        </row>
        <row r="244">
          <cell r="A244" t="str">
            <v>P3-BI</v>
          </cell>
          <cell r="B244" t="str">
            <v>Senior Biologist</v>
          </cell>
          <cell r="C244">
            <v>28.362857142857138</v>
          </cell>
          <cell r="D244">
            <v>18.66</v>
          </cell>
          <cell r="E244">
            <v>43.28</v>
          </cell>
          <cell r="F244">
            <v>21</v>
          </cell>
        </row>
        <row r="245">
          <cell r="A245" t="str">
            <v>P3-CA</v>
          </cell>
          <cell r="B245" t="str">
            <v>Senior Chemist</v>
          </cell>
          <cell r="C245">
            <v>30.99</v>
          </cell>
          <cell r="D245">
            <v>23.18</v>
          </cell>
          <cell r="E245">
            <v>38.56</v>
          </cell>
          <cell r="F245">
            <v>27</v>
          </cell>
        </row>
        <row r="246">
          <cell r="A246" t="str">
            <v>P3-CB</v>
          </cell>
          <cell r="B246" t="str">
            <v>Senior Civil-Bridge Engineer</v>
          </cell>
          <cell r="C246">
            <v>34.1</v>
          </cell>
          <cell r="D246">
            <v>24.08</v>
          </cell>
          <cell r="E246">
            <v>54.74</v>
          </cell>
          <cell r="F246">
            <v>62</v>
          </cell>
        </row>
        <row r="247">
          <cell r="A247" t="str">
            <v>P3-CC</v>
          </cell>
          <cell r="B247" t="str">
            <v>Senior Civil Engineer</v>
          </cell>
          <cell r="C247">
            <v>32.54851851851851</v>
          </cell>
          <cell r="D247">
            <v>22.68</v>
          </cell>
          <cell r="E247">
            <v>51.74</v>
          </cell>
          <cell r="F247">
            <v>108</v>
          </cell>
        </row>
        <row r="248">
          <cell r="A248" t="str">
            <v>P3-CD</v>
          </cell>
          <cell r="B248" t="str">
            <v>Web Course Developer</v>
          </cell>
          <cell r="C248">
            <v>24.87</v>
          </cell>
          <cell r="D248">
            <v>23.4</v>
          </cell>
          <cell r="E248">
            <v>26.3</v>
          </cell>
          <cell r="F248">
            <v>4</v>
          </cell>
        </row>
        <row r="249">
          <cell r="A249" t="str">
            <v>P3-CE</v>
          </cell>
          <cell r="B249" t="str">
            <v>Senior Chemical Engineer</v>
          </cell>
          <cell r="C249">
            <v>33.51</v>
          </cell>
          <cell r="D249">
            <v>23.92</v>
          </cell>
          <cell r="E249">
            <v>43.28</v>
          </cell>
          <cell r="F249">
            <v>35</v>
          </cell>
        </row>
        <row r="250">
          <cell r="A250" t="str">
            <v>P3-CG</v>
          </cell>
          <cell r="B250" t="str">
            <v>Sr Civil - Geotechnical Eng</v>
          </cell>
          <cell r="C250">
            <v>32.12</v>
          </cell>
          <cell r="D250">
            <v>24.04</v>
          </cell>
          <cell r="E250">
            <v>42.94</v>
          </cell>
          <cell r="F250">
            <v>45</v>
          </cell>
        </row>
        <row r="251">
          <cell r="A251" t="str">
            <v>P3-CH</v>
          </cell>
          <cell r="B251" t="str">
            <v>Senior Civil - Highway Eng</v>
          </cell>
          <cell r="C251">
            <v>33.13</v>
          </cell>
          <cell r="D251">
            <v>20.88</v>
          </cell>
          <cell r="E251">
            <v>58.76</v>
          </cell>
          <cell r="F251">
            <v>66</v>
          </cell>
        </row>
        <row r="252">
          <cell r="A252" t="str">
            <v>P3-CL</v>
          </cell>
          <cell r="B252" t="str">
            <v>Sr. Claims Analyst</v>
          </cell>
          <cell r="C252">
            <v>34.81</v>
          </cell>
          <cell r="D252">
            <v>31.66</v>
          </cell>
          <cell r="E252">
            <v>38.14</v>
          </cell>
          <cell r="F252">
            <v>3</v>
          </cell>
        </row>
        <row r="253">
          <cell r="A253" t="str">
            <v>P3-CS</v>
          </cell>
          <cell r="B253" t="str">
            <v>Senior Civil - Sanitary Eng</v>
          </cell>
          <cell r="C253">
            <v>34.85</v>
          </cell>
          <cell r="D253">
            <v>26.16</v>
          </cell>
          <cell r="E253">
            <v>41.6</v>
          </cell>
          <cell r="F253">
            <v>13</v>
          </cell>
        </row>
        <row r="254">
          <cell r="A254" t="str">
            <v>P3-CT</v>
          </cell>
          <cell r="B254" t="str">
            <v>Senior Civil - Traffic Eng</v>
          </cell>
          <cell r="C254">
            <v>34.26</v>
          </cell>
          <cell r="D254">
            <v>28.14</v>
          </cell>
          <cell r="E254">
            <v>40.4</v>
          </cell>
          <cell r="F254">
            <v>11</v>
          </cell>
        </row>
        <row r="255">
          <cell r="A255" t="str">
            <v>P3-EC</v>
          </cell>
          <cell r="B255" t="str">
            <v>Senior Ecologist</v>
          </cell>
          <cell r="C255">
            <v>28.213333333333328</v>
          </cell>
          <cell r="D255">
            <v>23.38</v>
          </cell>
          <cell r="E255">
            <v>37.32</v>
          </cell>
          <cell r="F255">
            <v>6</v>
          </cell>
        </row>
        <row r="256">
          <cell r="A256" t="str">
            <v>P3-EL</v>
          </cell>
          <cell r="B256" t="str">
            <v>Senior Electrical Engineer</v>
          </cell>
          <cell r="C256">
            <v>36.77</v>
          </cell>
          <cell r="D256">
            <v>29.36</v>
          </cell>
          <cell r="E256">
            <v>48.8</v>
          </cell>
          <cell r="F256">
            <v>46</v>
          </cell>
        </row>
        <row r="257">
          <cell r="A257" t="str">
            <v>P3-EN</v>
          </cell>
          <cell r="B257" t="str">
            <v>Senior Environmental Engineer</v>
          </cell>
          <cell r="C257">
            <v>32.21725714285715</v>
          </cell>
          <cell r="D257">
            <v>19.71</v>
          </cell>
          <cell r="E257">
            <v>44.8</v>
          </cell>
          <cell r="F257">
            <v>105</v>
          </cell>
        </row>
        <row r="258">
          <cell r="A258" t="str">
            <v>P3-ES</v>
          </cell>
          <cell r="B258" t="str">
            <v>Sr. Estimator</v>
          </cell>
          <cell r="C258">
            <v>46.04</v>
          </cell>
          <cell r="D258">
            <v>42.64</v>
          </cell>
          <cell r="E258">
            <v>49.8</v>
          </cell>
          <cell r="F258">
            <v>3</v>
          </cell>
        </row>
        <row r="259">
          <cell r="A259" t="str">
            <v>P3-EV</v>
          </cell>
          <cell r="B259" t="str">
            <v>Senior Environmental Scientis</v>
          </cell>
          <cell r="C259">
            <v>28.68</v>
          </cell>
          <cell r="D259">
            <v>19.24</v>
          </cell>
          <cell r="E259">
            <v>42.08</v>
          </cell>
          <cell r="F259">
            <v>127</v>
          </cell>
        </row>
        <row r="260">
          <cell r="A260" t="str">
            <v>P3-FP</v>
          </cell>
          <cell r="B260" t="str">
            <v>Sr Facility/Land Use Planner</v>
          </cell>
          <cell r="C260">
            <v>34.37</v>
          </cell>
          <cell r="D260">
            <v>28.04</v>
          </cell>
          <cell r="E260">
            <v>41.08</v>
          </cell>
          <cell r="F260">
            <v>6</v>
          </cell>
        </row>
        <row r="261">
          <cell r="A261" t="str">
            <v>P3-GH</v>
          </cell>
          <cell r="B261" t="str">
            <v>Senior Geohydrologist</v>
          </cell>
          <cell r="C261">
            <v>33.02</v>
          </cell>
          <cell r="D261">
            <v>21.64</v>
          </cell>
          <cell r="E261">
            <v>44.46</v>
          </cell>
          <cell r="F261">
            <v>28</v>
          </cell>
        </row>
        <row r="262">
          <cell r="A262" t="str">
            <v>P3-GI</v>
          </cell>
          <cell r="B262" t="str">
            <v>Senior GIS Specialist</v>
          </cell>
          <cell r="C262">
            <v>27.81</v>
          </cell>
          <cell r="D262">
            <v>16.5</v>
          </cell>
          <cell r="E262">
            <v>38.84</v>
          </cell>
          <cell r="F262">
            <v>22</v>
          </cell>
        </row>
        <row r="263">
          <cell r="A263" t="str">
            <v>P3-HP</v>
          </cell>
          <cell r="B263" t="str">
            <v>Senior Health Physicist</v>
          </cell>
          <cell r="C263">
            <v>29.61</v>
          </cell>
          <cell r="D263">
            <v>25</v>
          </cell>
          <cell r="E263">
            <v>35.78</v>
          </cell>
          <cell r="F263">
            <v>3</v>
          </cell>
        </row>
        <row r="264">
          <cell r="A264" t="str">
            <v>P3-HS</v>
          </cell>
          <cell r="B264" t="str">
            <v>Cert Ind Hygienist/Hlth &amp; Sfty</v>
          </cell>
          <cell r="C264">
            <v>34.31</v>
          </cell>
          <cell r="D264">
            <v>24.3</v>
          </cell>
          <cell r="E264">
            <v>49.54</v>
          </cell>
          <cell r="F264">
            <v>14</v>
          </cell>
        </row>
        <row r="265">
          <cell r="A265" t="str">
            <v>P3-HW</v>
          </cell>
          <cell r="B265" t="str">
            <v>Senior Hazardous Waste Spec</v>
          </cell>
          <cell r="C265">
            <v>31.56</v>
          </cell>
          <cell r="D265">
            <v>25.12</v>
          </cell>
          <cell r="E265">
            <v>43.76</v>
          </cell>
          <cell r="F265">
            <v>8</v>
          </cell>
        </row>
        <row r="266">
          <cell r="A266" t="str">
            <v>P3-HY</v>
          </cell>
          <cell r="B266" t="str">
            <v>Senior Hydraulic Engineer</v>
          </cell>
          <cell r="C266">
            <v>37.79</v>
          </cell>
          <cell r="D266">
            <v>34.64</v>
          </cell>
          <cell r="E266">
            <v>39.9</v>
          </cell>
          <cell r="F266">
            <v>3</v>
          </cell>
        </row>
        <row r="267">
          <cell r="A267" t="str">
            <v>P3-ID</v>
          </cell>
          <cell r="B267" t="str">
            <v>Senior Interior Designer</v>
          </cell>
          <cell r="C267">
            <v>26.78</v>
          </cell>
          <cell r="D267">
            <v>26.78</v>
          </cell>
          <cell r="E267">
            <v>26.78</v>
          </cell>
          <cell r="F267">
            <v>1</v>
          </cell>
        </row>
        <row r="268">
          <cell r="A268" t="str">
            <v>P3-IE</v>
          </cell>
          <cell r="B268" t="str">
            <v>Senior Industrial Engineer</v>
          </cell>
          <cell r="C268">
            <v>31.51</v>
          </cell>
          <cell r="D268">
            <v>26.96</v>
          </cell>
          <cell r="E268">
            <v>36.06</v>
          </cell>
          <cell r="F268">
            <v>2</v>
          </cell>
        </row>
        <row r="269">
          <cell r="A269" t="str">
            <v>P3-IS</v>
          </cell>
          <cell r="B269" t="str">
            <v>Information System Analyst</v>
          </cell>
          <cell r="C269">
            <v>30.83</v>
          </cell>
          <cell r="D269">
            <v>22.56</v>
          </cell>
          <cell r="E269">
            <v>43.28</v>
          </cell>
          <cell r="F269">
            <v>19</v>
          </cell>
        </row>
        <row r="270">
          <cell r="A270" t="str">
            <v>P3-IT</v>
          </cell>
          <cell r="B270" t="str">
            <v>Information Technology Analyst</v>
          </cell>
          <cell r="C270">
            <v>28.67</v>
          </cell>
          <cell r="D270">
            <v>22.34</v>
          </cell>
          <cell r="E270">
            <v>37.5</v>
          </cell>
          <cell r="F270">
            <v>8</v>
          </cell>
        </row>
        <row r="271">
          <cell r="A271" t="str">
            <v>P3-LA</v>
          </cell>
          <cell r="B271" t="str">
            <v>Sr Landscape Arch/Designer</v>
          </cell>
          <cell r="C271">
            <v>27.62</v>
          </cell>
          <cell r="D271">
            <v>24.76</v>
          </cell>
          <cell r="E271">
            <v>30.54</v>
          </cell>
          <cell r="F271">
            <v>6</v>
          </cell>
        </row>
        <row r="272">
          <cell r="A272" t="str">
            <v>P3-ME</v>
          </cell>
          <cell r="B272" t="str">
            <v>Senior Mechanical Engineer</v>
          </cell>
          <cell r="C272">
            <v>36.41</v>
          </cell>
          <cell r="D272">
            <v>27.76</v>
          </cell>
          <cell r="E272">
            <v>52.98</v>
          </cell>
          <cell r="F272">
            <v>42</v>
          </cell>
        </row>
        <row r="273">
          <cell r="A273" t="str">
            <v>P3-MM</v>
          </cell>
          <cell r="B273" t="str">
            <v>Senior Mining Engineer</v>
          </cell>
          <cell r="C273">
            <v>29.82</v>
          </cell>
          <cell r="D273">
            <v>29.82</v>
          </cell>
          <cell r="E273">
            <v>29.82</v>
          </cell>
          <cell r="F273">
            <v>1</v>
          </cell>
        </row>
        <row r="274">
          <cell r="A274" t="str">
            <v>P3-MS</v>
          </cell>
          <cell r="B274" t="str">
            <v>MIS Coordinator</v>
          </cell>
          <cell r="C274">
            <v>26.19</v>
          </cell>
          <cell r="D274">
            <v>16.84</v>
          </cell>
          <cell r="E274">
            <v>36.54</v>
          </cell>
          <cell r="F274">
            <v>11</v>
          </cell>
        </row>
        <row r="275">
          <cell r="A275" t="str">
            <v>P3-PE</v>
          </cell>
          <cell r="B275" t="str">
            <v>Senior Environmental Planner</v>
          </cell>
          <cell r="C275">
            <v>31.24</v>
          </cell>
          <cell r="D275">
            <v>23.72</v>
          </cell>
          <cell r="E275">
            <v>46.64</v>
          </cell>
          <cell r="F275">
            <v>22</v>
          </cell>
        </row>
        <row r="276">
          <cell r="A276" t="str">
            <v>P3-PG</v>
          </cell>
          <cell r="B276" t="str">
            <v>Senior Programmer</v>
          </cell>
          <cell r="C276">
            <v>33.74</v>
          </cell>
          <cell r="D276">
            <v>20.2</v>
          </cell>
          <cell r="E276">
            <v>42.56</v>
          </cell>
          <cell r="F276">
            <v>21</v>
          </cell>
        </row>
        <row r="277">
          <cell r="A277" t="str">
            <v>P3-PH</v>
          </cell>
          <cell r="B277" t="str">
            <v>Senior Health Care Planner</v>
          </cell>
          <cell r="C277">
            <v>44.91</v>
          </cell>
          <cell r="D277">
            <v>43.84</v>
          </cell>
          <cell r="E277">
            <v>45.98</v>
          </cell>
          <cell r="F277">
            <v>2</v>
          </cell>
        </row>
        <row r="278">
          <cell r="A278" t="str">
            <v>P3-PI</v>
          </cell>
          <cell r="B278" t="str">
            <v>Sr Public Invlvmnt/Outreach Co</v>
          </cell>
          <cell r="C278">
            <v>30.03</v>
          </cell>
          <cell r="D278">
            <v>22.12</v>
          </cell>
          <cell r="E278">
            <v>40.96</v>
          </cell>
          <cell r="F278">
            <v>9</v>
          </cell>
        </row>
        <row r="279">
          <cell r="A279" t="str">
            <v>P3-PM</v>
          </cell>
          <cell r="B279" t="str">
            <v>Senior Project Manager</v>
          </cell>
          <cell r="C279">
            <v>57.01</v>
          </cell>
          <cell r="D279">
            <v>31.74</v>
          </cell>
          <cell r="E279">
            <v>76.92</v>
          </cell>
          <cell r="F279">
            <v>6</v>
          </cell>
        </row>
        <row r="280">
          <cell r="A280" t="str">
            <v>P3-PT</v>
          </cell>
          <cell r="B280" t="str">
            <v>Senior Transportation Planner</v>
          </cell>
          <cell r="C280">
            <v>33</v>
          </cell>
          <cell r="D280">
            <v>24</v>
          </cell>
          <cell r="E280">
            <v>44.2</v>
          </cell>
          <cell r="F280">
            <v>26</v>
          </cell>
        </row>
        <row r="281">
          <cell r="A281" t="str">
            <v>P3-RA</v>
          </cell>
          <cell r="B281" t="str">
            <v>Senior Resident Architect</v>
          </cell>
          <cell r="C281">
            <v>45.51</v>
          </cell>
          <cell r="D281">
            <v>32.94</v>
          </cell>
          <cell r="E281">
            <v>58.08</v>
          </cell>
          <cell r="F281">
            <v>2</v>
          </cell>
        </row>
        <row r="282">
          <cell r="A282" t="str">
            <v>P3-RE</v>
          </cell>
          <cell r="B282" t="str">
            <v>Sr Resident Eng/Chief Constrc</v>
          </cell>
          <cell r="C282">
            <v>41.57</v>
          </cell>
          <cell r="D282">
            <v>22.4</v>
          </cell>
          <cell r="E282">
            <v>62.62</v>
          </cell>
          <cell r="F282">
            <v>90</v>
          </cell>
        </row>
        <row r="283">
          <cell r="A283" t="str">
            <v>P3-RS</v>
          </cell>
          <cell r="B283" t="str">
            <v>Senior Registered Surveyor</v>
          </cell>
          <cell r="C283">
            <v>32.28</v>
          </cell>
          <cell r="D283">
            <v>27</v>
          </cell>
          <cell r="E283">
            <v>38.48</v>
          </cell>
          <cell r="F283">
            <v>11</v>
          </cell>
        </row>
        <row r="284">
          <cell r="A284" t="str">
            <v>P3-SA</v>
          </cell>
          <cell r="B284" t="str">
            <v>Senior Archaeologist</v>
          </cell>
          <cell r="C284">
            <v>26.96</v>
          </cell>
          <cell r="D284">
            <v>23</v>
          </cell>
          <cell r="E284">
            <v>35.58</v>
          </cell>
          <cell r="F284">
            <v>10</v>
          </cell>
        </row>
        <row r="285">
          <cell r="A285" t="str">
            <v>P3-SD</v>
          </cell>
          <cell r="B285" t="str">
            <v>Sr. Scheduler</v>
          </cell>
          <cell r="C285">
            <v>47.28</v>
          </cell>
          <cell r="D285">
            <v>42.92</v>
          </cell>
          <cell r="E285">
            <v>54.66</v>
          </cell>
          <cell r="F285">
            <v>5</v>
          </cell>
        </row>
        <row r="286">
          <cell r="A286" t="str">
            <v>P3-SF</v>
          </cell>
          <cell r="B286" t="str">
            <v>Sr Structl/Facility/Found Eng</v>
          </cell>
          <cell r="C286">
            <v>36.99</v>
          </cell>
          <cell r="D286">
            <v>21.635</v>
          </cell>
          <cell r="E286">
            <v>58.74</v>
          </cell>
          <cell r="F286">
            <v>40</v>
          </cell>
        </row>
        <row r="287">
          <cell r="A287" t="str">
            <v>P3-SG</v>
          </cell>
          <cell r="B287" t="str">
            <v>Senior Geologist</v>
          </cell>
          <cell r="C287">
            <v>29.51</v>
          </cell>
          <cell r="D287">
            <v>19.42</v>
          </cell>
          <cell r="E287">
            <v>48.08</v>
          </cell>
          <cell r="F287">
            <v>140</v>
          </cell>
        </row>
        <row r="288">
          <cell r="A288" t="str">
            <v>P3-SH</v>
          </cell>
          <cell r="B288" t="str">
            <v>Senior Hydrologist</v>
          </cell>
          <cell r="C288">
            <v>27.74</v>
          </cell>
          <cell r="D288">
            <v>20.44</v>
          </cell>
          <cell r="E288">
            <v>33.9</v>
          </cell>
          <cell r="F288">
            <v>7</v>
          </cell>
        </row>
        <row r="289">
          <cell r="A289" t="str">
            <v>P3-SI</v>
          </cell>
          <cell r="B289" t="str">
            <v>Senior  Site/Utilities Eng</v>
          </cell>
          <cell r="C289">
            <v>29.8</v>
          </cell>
          <cell r="D289">
            <v>22.84</v>
          </cell>
          <cell r="E289">
            <v>35.6</v>
          </cell>
          <cell r="F289">
            <v>6</v>
          </cell>
        </row>
        <row r="290">
          <cell r="A290" t="str">
            <v>P3-SS</v>
          </cell>
          <cell r="B290" t="str">
            <v>Senior Scientist</v>
          </cell>
          <cell r="C290">
            <v>32.49</v>
          </cell>
          <cell r="D290">
            <v>22.12</v>
          </cell>
          <cell r="E290">
            <v>48.08</v>
          </cell>
          <cell r="F290">
            <v>38</v>
          </cell>
        </row>
        <row r="291">
          <cell r="A291" t="str">
            <v>P3-SW</v>
          </cell>
          <cell r="B291" t="str">
            <v>Senior Water Resources Eng</v>
          </cell>
          <cell r="C291">
            <v>35.53</v>
          </cell>
          <cell r="D291">
            <v>26.92</v>
          </cell>
          <cell r="E291">
            <v>44.02</v>
          </cell>
          <cell r="F291">
            <v>26</v>
          </cell>
        </row>
        <row r="292">
          <cell r="A292" t="str">
            <v>P3-TC</v>
          </cell>
          <cell r="B292" t="str">
            <v>Course Developer</v>
          </cell>
          <cell r="C292">
            <v>30.44</v>
          </cell>
          <cell r="D292">
            <v>30.44</v>
          </cell>
          <cell r="E292">
            <v>30.44</v>
          </cell>
          <cell r="F292">
            <v>1</v>
          </cell>
        </row>
        <row r="293">
          <cell r="A293" t="str">
            <v>P3-TE</v>
          </cell>
          <cell r="B293" t="str">
            <v>Senior Transportation Enginee</v>
          </cell>
          <cell r="C293">
            <v>36.03</v>
          </cell>
          <cell r="D293">
            <v>25.24</v>
          </cell>
          <cell r="E293">
            <v>69.72</v>
          </cell>
          <cell r="F293">
            <v>41</v>
          </cell>
        </row>
        <row r="294">
          <cell r="A294" t="str">
            <v>P3-TO</v>
          </cell>
          <cell r="B294" t="str">
            <v>Senior Toxicologist</v>
          </cell>
          <cell r="C294">
            <v>30.18</v>
          </cell>
          <cell r="D294">
            <v>24.7</v>
          </cell>
          <cell r="E294">
            <v>35.68</v>
          </cell>
          <cell r="F294">
            <v>11</v>
          </cell>
        </row>
        <row r="295">
          <cell r="A295" t="str">
            <v>P3-UP</v>
          </cell>
          <cell r="B295" t="str">
            <v>Senior Urban Planner</v>
          </cell>
          <cell r="C295">
            <v>30.86</v>
          </cell>
          <cell r="D295">
            <v>22.88</v>
          </cell>
          <cell r="E295">
            <v>45.68</v>
          </cell>
          <cell r="F295">
            <v>18</v>
          </cell>
        </row>
        <row r="296">
          <cell r="A296" t="str">
            <v>P4-AC</v>
          </cell>
          <cell r="B296" t="str">
            <v>Project Accountant/Acctg Mgr</v>
          </cell>
          <cell r="C296">
            <v>29.66</v>
          </cell>
          <cell r="D296">
            <v>23.02</v>
          </cell>
          <cell r="E296">
            <v>39.9</v>
          </cell>
          <cell r="F296">
            <v>32</v>
          </cell>
        </row>
        <row r="297">
          <cell r="A297" t="str">
            <v>P4-AE</v>
          </cell>
          <cell r="B297" t="str">
            <v>Project Civil - Airport Eng</v>
          </cell>
          <cell r="C297">
            <v>42.8</v>
          </cell>
          <cell r="D297">
            <v>25.76</v>
          </cell>
          <cell r="E297">
            <v>51.68</v>
          </cell>
          <cell r="F297">
            <v>11</v>
          </cell>
        </row>
        <row r="298">
          <cell r="A298" t="str">
            <v>P4-AP</v>
          </cell>
          <cell r="B298" t="str">
            <v>Project Airport Planner</v>
          </cell>
          <cell r="C298">
            <v>51.55</v>
          </cell>
          <cell r="D298">
            <v>48.08</v>
          </cell>
          <cell r="E298">
            <v>56.26</v>
          </cell>
          <cell r="F298">
            <v>3</v>
          </cell>
        </row>
        <row r="299">
          <cell r="A299" t="str">
            <v>P4-AR</v>
          </cell>
          <cell r="B299" t="str">
            <v>Project Architect/Designer</v>
          </cell>
          <cell r="C299">
            <v>37.93</v>
          </cell>
          <cell r="D299">
            <v>24.38</v>
          </cell>
          <cell r="E299">
            <v>52.9</v>
          </cell>
          <cell r="F299">
            <v>61</v>
          </cell>
        </row>
        <row r="300">
          <cell r="A300" t="str">
            <v>P4-BI</v>
          </cell>
          <cell r="B300" t="str">
            <v>Project Biologist</v>
          </cell>
          <cell r="C300">
            <v>37.01</v>
          </cell>
          <cell r="D300">
            <v>27.56</v>
          </cell>
          <cell r="E300">
            <v>47.82</v>
          </cell>
          <cell r="F300">
            <v>12</v>
          </cell>
        </row>
        <row r="301">
          <cell r="A301" t="str">
            <v>P4-CA</v>
          </cell>
          <cell r="B301" t="str">
            <v>Project Chemist</v>
          </cell>
          <cell r="C301">
            <v>35.652173913043484</v>
          </cell>
          <cell r="D301">
            <v>26.44</v>
          </cell>
          <cell r="E301">
            <v>45.82</v>
          </cell>
          <cell r="F301">
            <v>23</v>
          </cell>
        </row>
        <row r="302">
          <cell r="A302" t="str">
            <v>P4-CB</v>
          </cell>
          <cell r="B302" t="str">
            <v>Project Civil - Bridge Eng</v>
          </cell>
          <cell r="C302">
            <v>41.64</v>
          </cell>
          <cell r="D302">
            <v>31.74</v>
          </cell>
          <cell r="E302">
            <v>57.7</v>
          </cell>
          <cell r="F302">
            <v>44</v>
          </cell>
        </row>
        <row r="303">
          <cell r="A303" t="str">
            <v>P4-CC</v>
          </cell>
          <cell r="B303" t="str">
            <v>Project Civil Engineer</v>
          </cell>
          <cell r="C303">
            <v>42.52</v>
          </cell>
          <cell r="D303">
            <v>31.36</v>
          </cell>
          <cell r="E303">
            <v>59.62</v>
          </cell>
          <cell r="F303">
            <v>82</v>
          </cell>
        </row>
        <row r="304">
          <cell r="A304" t="str">
            <v>P4-CD</v>
          </cell>
          <cell r="B304" t="str">
            <v>Sr. Web Course Developer</v>
          </cell>
          <cell r="C304">
            <v>31.44</v>
          </cell>
          <cell r="D304">
            <v>31.36</v>
          </cell>
          <cell r="E304">
            <v>31.52</v>
          </cell>
          <cell r="F304">
            <v>2</v>
          </cell>
        </row>
        <row r="305">
          <cell r="A305" t="str">
            <v>P4-CE</v>
          </cell>
          <cell r="B305" t="str">
            <v>Project Chemical Engineer</v>
          </cell>
          <cell r="C305">
            <v>42.64</v>
          </cell>
          <cell r="D305">
            <v>27.16</v>
          </cell>
          <cell r="E305">
            <v>52.92</v>
          </cell>
          <cell r="F305">
            <v>45</v>
          </cell>
        </row>
        <row r="306">
          <cell r="A306" t="str">
            <v>P4-CG</v>
          </cell>
          <cell r="B306" t="str">
            <v>Proj Civil - Geotechnical Eng</v>
          </cell>
          <cell r="C306">
            <v>41.3</v>
          </cell>
          <cell r="D306">
            <v>26.84</v>
          </cell>
          <cell r="E306">
            <v>61.9</v>
          </cell>
          <cell r="F306">
            <v>46</v>
          </cell>
        </row>
        <row r="307">
          <cell r="A307" t="str">
            <v>P4-CH</v>
          </cell>
          <cell r="B307" t="str">
            <v>Project Civil - Highway Eng</v>
          </cell>
          <cell r="C307">
            <v>41.71</v>
          </cell>
          <cell r="D307">
            <v>27.52</v>
          </cell>
          <cell r="E307">
            <v>63.2</v>
          </cell>
          <cell r="F307">
            <v>37</v>
          </cell>
        </row>
        <row r="308">
          <cell r="A308" t="str">
            <v>P4-CL</v>
          </cell>
          <cell r="B308" t="str">
            <v>Project Claims Analyst</v>
          </cell>
          <cell r="C308">
            <v>53.98</v>
          </cell>
          <cell r="D308">
            <v>52.28</v>
          </cell>
          <cell r="E308">
            <v>55.68</v>
          </cell>
          <cell r="F308">
            <v>2</v>
          </cell>
        </row>
        <row r="309">
          <cell r="A309" t="str">
            <v>P4-CS</v>
          </cell>
          <cell r="B309" t="str">
            <v>Project Civil - Sanitary Eng</v>
          </cell>
          <cell r="C309">
            <v>44.31</v>
          </cell>
          <cell r="D309">
            <v>33.42</v>
          </cell>
          <cell r="E309">
            <v>52.64</v>
          </cell>
          <cell r="F309">
            <v>12</v>
          </cell>
        </row>
        <row r="310">
          <cell r="A310" t="str">
            <v>P4-CT</v>
          </cell>
          <cell r="B310" t="str">
            <v>Project Civil - Traffic Eng</v>
          </cell>
          <cell r="C310">
            <v>35.83</v>
          </cell>
          <cell r="D310">
            <v>33.66</v>
          </cell>
          <cell r="E310">
            <v>38</v>
          </cell>
          <cell r="F310">
            <v>2</v>
          </cell>
        </row>
        <row r="311">
          <cell r="A311" t="str">
            <v>P4-EC</v>
          </cell>
          <cell r="B311" t="str">
            <v>Project Ecologist</v>
          </cell>
          <cell r="C311">
            <v>28.37</v>
          </cell>
          <cell r="D311">
            <v>26.442000000000004</v>
          </cell>
          <cell r="E311">
            <v>30.3</v>
          </cell>
          <cell r="F311">
            <v>2</v>
          </cell>
        </row>
        <row r="312">
          <cell r="A312" t="str">
            <v>P4-EL</v>
          </cell>
          <cell r="B312" t="str">
            <v>Project Electrical Engineer</v>
          </cell>
          <cell r="C312">
            <v>42.72</v>
          </cell>
          <cell r="D312">
            <v>34.74</v>
          </cell>
          <cell r="E312">
            <v>52.12</v>
          </cell>
          <cell r="F312">
            <v>45</v>
          </cell>
        </row>
        <row r="313">
          <cell r="A313" t="str">
            <v>P4-EN</v>
          </cell>
          <cell r="B313" t="str">
            <v>Project Environmental Enginee</v>
          </cell>
          <cell r="C313">
            <v>40.14</v>
          </cell>
          <cell r="D313">
            <v>28.28</v>
          </cell>
          <cell r="E313">
            <v>55.3</v>
          </cell>
          <cell r="F313">
            <v>83</v>
          </cell>
        </row>
        <row r="314">
          <cell r="A314" t="str">
            <v>P4-ES</v>
          </cell>
          <cell r="B314" t="str">
            <v>Project Estimator</v>
          </cell>
          <cell r="C314">
            <v>38.78</v>
          </cell>
          <cell r="D314">
            <v>22.84</v>
          </cell>
          <cell r="E314">
            <v>59.84</v>
          </cell>
          <cell r="F314">
            <v>3</v>
          </cell>
        </row>
        <row r="315">
          <cell r="A315" t="str">
            <v>P4-EV</v>
          </cell>
          <cell r="B315" t="str">
            <v>Project Environ Scientist</v>
          </cell>
          <cell r="C315">
            <v>37.84</v>
          </cell>
          <cell r="D315">
            <v>26.7</v>
          </cell>
          <cell r="E315">
            <v>50.5</v>
          </cell>
          <cell r="F315">
            <v>90</v>
          </cell>
        </row>
        <row r="316">
          <cell r="A316" t="str">
            <v>P4-FO</v>
          </cell>
          <cell r="B316" t="str">
            <v>Project Forester</v>
          </cell>
          <cell r="C316">
            <v>72.6</v>
          </cell>
          <cell r="D316">
            <v>72.596</v>
          </cell>
          <cell r="E316">
            <v>72.596</v>
          </cell>
          <cell r="F316">
            <v>1</v>
          </cell>
        </row>
        <row r="317">
          <cell r="A317" t="str">
            <v>P4-FP</v>
          </cell>
          <cell r="B317" t="str">
            <v>Proj Facility/Land Use Planne</v>
          </cell>
          <cell r="C317">
            <v>41.85</v>
          </cell>
          <cell r="D317">
            <v>36.94</v>
          </cell>
          <cell r="E317">
            <v>48.08</v>
          </cell>
          <cell r="F317">
            <v>5</v>
          </cell>
        </row>
        <row r="318">
          <cell r="A318" t="str">
            <v>P4-GH</v>
          </cell>
          <cell r="B318" t="str">
            <v>Project Geohydrologist</v>
          </cell>
          <cell r="C318">
            <v>40.69</v>
          </cell>
          <cell r="D318">
            <v>29.54</v>
          </cell>
          <cell r="E318">
            <v>58.8</v>
          </cell>
          <cell r="F318">
            <v>25</v>
          </cell>
        </row>
        <row r="319">
          <cell r="A319" t="str">
            <v>P4-GI</v>
          </cell>
          <cell r="B319" t="str">
            <v>Project GIS Specialist</v>
          </cell>
          <cell r="C319">
            <v>34.44</v>
          </cell>
          <cell r="D319">
            <v>23.08</v>
          </cell>
          <cell r="E319">
            <v>43.74</v>
          </cell>
          <cell r="F319">
            <v>10</v>
          </cell>
        </row>
        <row r="320">
          <cell r="A320" t="str">
            <v>P4-HP</v>
          </cell>
          <cell r="B320" t="str">
            <v>Project Health Physicist</v>
          </cell>
          <cell r="C320">
            <v>41.47</v>
          </cell>
          <cell r="D320">
            <v>39.82</v>
          </cell>
          <cell r="E320">
            <v>43.12</v>
          </cell>
          <cell r="F320">
            <v>2</v>
          </cell>
        </row>
        <row r="321">
          <cell r="A321" t="str">
            <v>P4-HS</v>
          </cell>
          <cell r="B321" t="str">
            <v>Proj Ind Hygienist/Hlth &amp; Sfty</v>
          </cell>
          <cell r="C321">
            <v>39.38</v>
          </cell>
          <cell r="D321">
            <v>28.52</v>
          </cell>
          <cell r="E321">
            <v>58</v>
          </cell>
          <cell r="F321">
            <v>16</v>
          </cell>
        </row>
        <row r="322">
          <cell r="A322" t="str">
            <v>P4-HW</v>
          </cell>
          <cell r="B322" t="str">
            <v>Project Hazardous Waste Spec</v>
          </cell>
          <cell r="C322">
            <v>39.24</v>
          </cell>
          <cell r="D322">
            <v>31.68</v>
          </cell>
          <cell r="E322">
            <v>43.28</v>
          </cell>
          <cell r="F322">
            <v>8</v>
          </cell>
        </row>
        <row r="323">
          <cell r="A323" t="str">
            <v>P4-HY</v>
          </cell>
          <cell r="B323" t="str">
            <v>Project Hydraulic Engineer</v>
          </cell>
          <cell r="C323">
            <v>44.96</v>
          </cell>
          <cell r="D323">
            <v>44.96</v>
          </cell>
          <cell r="E323">
            <v>44.96</v>
          </cell>
          <cell r="F323">
            <v>1</v>
          </cell>
        </row>
        <row r="324">
          <cell r="A324" t="str">
            <v>P4-ID</v>
          </cell>
          <cell r="B324" t="str">
            <v>Project Interior Designer</v>
          </cell>
          <cell r="C324">
            <v>34.27</v>
          </cell>
          <cell r="D324">
            <v>33.64</v>
          </cell>
          <cell r="E324">
            <v>34.9</v>
          </cell>
          <cell r="F324">
            <v>2</v>
          </cell>
        </row>
        <row r="325">
          <cell r="A325" t="str">
            <v>P4-IE</v>
          </cell>
          <cell r="B325" t="str">
            <v>Project Industrial Engineer</v>
          </cell>
          <cell r="C325">
            <v>40.01</v>
          </cell>
          <cell r="D325">
            <v>37.12</v>
          </cell>
          <cell r="E325">
            <v>42.9</v>
          </cell>
          <cell r="F325">
            <v>2</v>
          </cell>
        </row>
        <row r="326">
          <cell r="A326" t="str">
            <v>P4-IS</v>
          </cell>
          <cell r="B326" t="str">
            <v>Sr Information System Analyst</v>
          </cell>
          <cell r="C326">
            <v>37.01</v>
          </cell>
          <cell r="D326">
            <v>27.64</v>
          </cell>
          <cell r="E326">
            <v>53.74</v>
          </cell>
          <cell r="F326">
            <v>20</v>
          </cell>
        </row>
        <row r="327">
          <cell r="A327" t="str">
            <v>P4-IT</v>
          </cell>
          <cell r="B327" t="str">
            <v>Sr Information Tech Analyst</v>
          </cell>
          <cell r="C327">
            <v>41.24</v>
          </cell>
          <cell r="D327">
            <v>37.02</v>
          </cell>
          <cell r="E327">
            <v>46.64</v>
          </cell>
          <cell r="F327">
            <v>13</v>
          </cell>
        </row>
        <row r="328">
          <cell r="A328" t="str">
            <v>P4-LA</v>
          </cell>
          <cell r="B328" t="str">
            <v>Proj Landscape Arch/Designer</v>
          </cell>
          <cell r="C328">
            <v>37.55</v>
          </cell>
          <cell r="D328">
            <v>25.48</v>
          </cell>
          <cell r="E328">
            <v>51.2</v>
          </cell>
          <cell r="F328">
            <v>8</v>
          </cell>
        </row>
        <row r="329">
          <cell r="A329" t="str">
            <v>P4-ME</v>
          </cell>
          <cell r="B329" t="str">
            <v>Project Mechanical Engineer</v>
          </cell>
          <cell r="C329">
            <v>42.89</v>
          </cell>
          <cell r="D329">
            <v>34.96</v>
          </cell>
          <cell r="E329">
            <v>57.22</v>
          </cell>
          <cell r="F329">
            <v>50</v>
          </cell>
        </row>
        <row r="330">
          <cell r="A330" t="str">
            <v>P4-MM</v>
          </cell>
          <cell r="B330" t="str">
            <v>Project Mining Engineer</v>
          </cell>
          <cell r="C330">
            <v>46.16</v>
          </cell>
          <cell r="D330">
            <v>46.16</v>
          </cell>
          <cell r="E330">
            <v>46.16</v>
          </cell>
          <cell r="F330">
            <v>1</v>
          </cell>
        </row>
        <row r="331">
          <cell r="A331" t="str">
            <v>P4-MR</v>
          </cell>
          <cell r="B331" t="str">
            <v>Project Meteorologist</v>
          </cell>
          <cell r="C331">
            <v>38.65</v>
          </cell>
          <cell r="D331">
            <v>31.8</v>
          </cell>
          <cell r="E331">
            <v>45.44</v>
          </cell>
          <cell r="F331">
            <v>3</v>
          </cell>
        </row>
        <row r="332">
          <cell r="A332" t="str">
            <v>P4-MS</v>
          </cell>
          <cell r="B332" t="str">
            <v>Senior MIS Coordinator</v>
          </cell>
          <cell r="C332">
            <v>29.29</v>
          </cell>
          <cell r="D332">
            <v>25.72</v>
          </cell>
          <cell r="E332">
            <v>32.86</v>
          </cell>
          <cell r="F332">
            <v>2</v>
          </cell>
        </row>
        <row r="333">
          <cell r="A333" t="str">
            <v>P4-NE</v>
          </cell>
          <cell r="B333" t="str">
            <v>Project Nuclear Engineer</v>
          </cell>
          <cell r="C333">
            <v>38.34</v>
          </cell>
          <cell r="D333">
            <v>31.06</v>
          </cell>
          <cell r="E333">
            <v>42.12</v>
          </cell>
          <cell r="F333">
            <v>3</v>
          </cell>
        </row>
        <row r="334">
          <cell r="A334" t="str">
            <v>P4-PE</v>
          </cell>
          <cell r="B334" t="str">
            <v>Project Environmental Planner</v>
          </cell>
          <cell r="C334">
            <v>42.18</v>
          </cell>
          <cell r="D334">
            <v>27.4</v>
          </cell>
          <cell r="E334">
            <v>55.2</v>
          </cell>
          <cell r="F334">
            <v>18</v>
          </cell>
        </row>
        <row r="335">
          <cell r="A335" t="str">
            <v>P4-PG</v>
          </cell>
          <cell r="B335" t="str">
            <v>Project Programmer</v>
          </cell>
          <cell r="C335">
            <v>43.26</v>
          </cell>
          <cell r="D335">
            <v>40.74</v>
          </cell>
          <cell r="E335">
            <v>46.7</v>
          </cell>
          <cell r="F335">
            <v>5</v>
          </cell>
        </row>
        <row r="336">
          <cell r="A336" t="str">
            <v>P4-PI</v>
          </cell>
          <cell r="B336" t="str">
            <v>Proj Public Invlvmnt/Outreach</v>
          </cell>
          <cell r="C336">
            <v>32.85</v>
          </cell>
          <cell r="D336">
            <v>25.54</v>
          </cell>
          <cell r="E336">
            <v>39.42</v>
          </cell>
          <cell r="F336">
            <v>8</v>
          </cell>
        </row>
        <row r="337">
          <cell r="A337" t="str">
            <v>P4-PM</v>
          </cell>
          <cell r="B337" t="str">
            <v>Project Project Manager</v>
          </cell>
          <cell r="C337">
            <v>30.28</v>
          </cell>
          <cell r="D337">
            <v>25.96</v>
          </cell>
          <cell r="E337">
            <v>34.6</v>
          </cell>
          <cell r="F337">
            <v>2</v>
          </cell>
        </row>
        <row r="338">
          <cell r="A338" t="str">
            <v>P4-PT</v>
          </cell>
          <cell r="B338" t="str">
            <v>Project Transportation Planne</v>
          </cell>
          <cell r="C338">
            <v>43.63</v>
          </cell>
          <cell r="D338">
            <v>33.9</v>
          </cell>
          <cell r="E338">
            <v>58.06</v>
          </cell>
          <cell r="F338">
            <v>15</v>
          </cell>
        </row>
        <row r="339">
          <cell r="A339" t="str">
            <v>P4-RE</v>
          </cell>
          <cell r="B339" t="str">
            <v>Project Resident Engineer</v>
          </cell>
          <cell r="C339">
            <v>46.37</v>
          </cell>
          <cell r="D339">
            <v>28.82</v>
          </cell>
          <cell r="E339">
            <v>68.26</v>
          </cell>
          <cell r="F339">
            <v>67</v>
          </cell>
        </row>
        <row r="340">
          <cell r="A340" t="str">
            <v>P4-RS</v>
          </cell>
          <cell r="B340" t="str">
            <v>Project Reg Surveyor</v>
          </cell>
          <cell r="C340">
            <v>36.23</v>
          </cell>
          <cell r="D340">
            <v>29.2</v>
          </cell>
          <cell r="E340">
            <v>44.62</v>
          </cell>
          <cell r="F340">
            <v>9</v>
          </cell>
        </row>
        <row r="341">
          <cell r="A341" t="str">
            <v>P4-SA</v>
          </cell>
          <cell r="B341" t="str">
            <v>Project Archaeologist</v>
          </cell>
          <cell r="C341">
            <v>29.03</v>
          </cell>
          <cell r="D341">
            <v>25.48</v>
          </cell>
          <cell r="E341">
            <v>34.6</v>
          </cell>
          <cell r="F341">
            <v>4</v>
          </cell>
        </row>
        <row r="342">
          <cell r="A342" t="str">
            <v>P4-SF</v>
          </cell>
          <cell r="B342" t="str">
            <v>Proj Struct/Facility/Found En</v>
          </cell>
          <cell r="C342">
            <v>45.72</v>
          </cell>
          <cell r="D342">
            <v>36.54</v>
          </cell>
          <cell r="E342">
            <v>63.28</v>
          </cell>
          <cell r="F342">
            <v>30</v>
          </cell>
        </row>
        <row r="343">
          <cell r="A343" t="str">
            <v>P4-SG</v>
          </cell>
          <cell r="B343" t="str">
            <v>Project Geologist</v>
          </cell>
          <cell r="C343">
            <v>37.36</v>
          </cell>
          <cell r="D343">
            <v>23.56</v>
          </cell>
          <cell r="E343">
            <v>55.3</v>
          </cell>
          <cell r="F343">
            <v>95</v>
          </cell>
        </row>
        <row r="344">
          <cell r="A344" t="str">
            <v>P4-SH</v>
          </cell>
          <cell r="B344" t="str">
            <v>Project Hydrologist</v>
          </cell>
          <cell r="C344">
            <v>37.61</v>
          </cell>
          <cell r="D344">
            <v>30.3</v>
          </cell>
          <cell r="E344">
            <v>42.02</v>
          </cell>
          <cell r="F344">
            <v>5</v>
          </cell>
        </row>
        <row r="345">
          <cell r="A345" t="str">
            <v>P4-SI</v>
          </cell>
          <cell r="B345" t="str">
            <v>Project Site/Utilities Eng</v>
          </cell>
          <cell r="C345">
            <v>37.53</v>
          </cell>
          <cell r="D345">
            <v>34.68</v>
          </cell>
          <cell r="E345">
            <v>40.38</v>
          </cell>
          <cell r="F345">
            <v>2</v>
          </cell>
        </row>
        <row r="346">
          <cell r="A346" t="str">
            <v>P4-SO</v>
          </cell>
          <cell r="B346" t="str">
            <v>Project Oceanographer</v>
          </cell>
          <cell r="C346">
            <v>45.24</v>
          </cell>
          <cell r="D346">
            <v>45.24</v>
          </cell>
          <cell r="E346">
            <v>45.24</v>
          </cell>
          <cell r="F346">
            <v>1</v>
          </cell>
        </row>
        <row r="347">
          <cell r="A347" t="str">
            <v>P4-SS</v>
          </cell>
          <cell r="B347" t="str">
            <v>Project Scientist (Discipline</v>
          </cell>
          <cell r="C347">
            <v>41.29</v>
          </cell>
          <cell r="D347">
            <v>28.7</v>
          </cell>
          <cell r="E347">
            <v>50</v>
          </cell>
          <cell r="F347">
            <v>34</v>
          </cell>
        </row>
        <row r="348">
          <cell r="A348" t="str">
            <v>P4-SW</v>
          </cell>
          <cell r="B348" t="str">
            <v>Project Water Resources Eng</v>
          </cell>
          <cell r="C348">
            <v>42.55</v>
          </cell>
          <cell r="D348">
            <v>33.38</v>
          </cell>
          <cell r="E348">
            <v>61.78</v>
          </cell>
          <cell r="F348">
            <v>18</v>
          </cell>
        </row>
        <row r="349">
          <cell r="A349" t="str">
            <v>P4-TC</v>
          </cell>
          <cell r="B349" t="str">
            <v>Senior Instructor</v>
          </cell>
          <cell r="C349">
            <v>38.56</v>
          </cell>
          <cell r="D349">
            <v>38.56</v>
          </cell>
          <cell r="E349">
            <v>38.56</v>
          </cell>
          <cell r="F349">
            <v>1</v>
          </cell>
        </row>
        <row r="350">
          <cell r="A350" t="str">
            <v>P4-TE</v>
          </cell>
          <cell r="B350" t="str">
            <v>Project Transportation Eng</v>
          </cell>
          <cell r="C350">
            <v>42.39</v>
          </cell>
          <cell r="D350">
            <v>33.44</v>
          </cell>
          <cell r="E350">
            <v>56.62</v>
          </cell>
          <cell r="F350">
            <v>54</v>
          </cell>
        </row>
        <row r="351">
          <cell r="A351" t="str">
            <v>P4-TO</v>
          </cell>
          <cell r="B351" t="str">
            <v>Project Toxicologist</v>
          </cell>
          <cell r="C351">
            <v>42.49</v>
          </cell>
          <cell r="D351">
            <v>37.06</v>
          </cell>
          <cell r="E351">
            <v>46.68</v>
          </cell>
          <cell r="F351">
            <v>5</v>
          </cell>
        </row>
        <row r="352">
          <cell r="A352" t="str">
            <v>P4-UP</v>
          </cell>
          <cell r="B352" t="str">
            <v>Project Urban Planner</v>
          </cell>
          <cell r="C352">
            <v>39.23</v>
          </cell>
          <cell r="D352">
            <v>28.5</v>
          </cell>
          <cell r="E352">
            <v>64.92</v>
          </cell>
          <cell r="F352">
            <v>8</v>
          </cell>
        </row>
        <row r="353">
          <cell r="A353" t="str">
            <v>P5-AC</v>
          </cell>
          <cell r="B353" t="str">
            <v>Prin Accountant/Asst Controllr</v>
          </cell>
          <cell r="C353">
            <v>46.18</v>
          </cell>
          <cell r="D353">
            <v>28.14</v>
          </cell>
          <cell r="E353">
            <v>76.94</v>
          </cell>
          <cell r="F353">
            <v>17</v>
          </cell>
        </row>
        <row r="354">
          <cell r="A354" t="str">
            <v>P5-AE</v>
          </cell>
          <cell r="B354" t="str">
            <v>Principal Civil - Airport Eng</v>
          </cell>
          <cell r="C354">
            <v>54.75</v>
          </cell>
          <cell r="D354">
            <v>33.9</v>
          </cell>
          <cell r="E354">
            <v>76.92</v>
          </cell>
          <cell r="F354">
            <v>4</v>
          </cell>
        </row>
        <row r="355">
          <cell r="A355" t="str">
            <v>P5-AN</v>
          </cell>
          <cell r="B355" t="str">
            <v>Principal Anthropologist</v>
          </cell>
          <cell r="C355">
            <v>37.6</v>
          </cell>
          <cell r="D355">
            <v>33.22</v>
          </cell>
          <cell r="E355">
            <v>41.98</v>
          </cell>
          <cell r="F355">
            <v>2</v>
          </cell>
        </row>
        <row r="356">
          <cell r="A356" t="str">
            <v>P5-AP</v>
          </cell>
          <cell r="B356" t="str">
            <v>Principal Airport Planner</v>
          </cell>
          <cell r="C356">
            <v>54.83</v>
          </cell>
          <cell r="D356">
            <v>48.14</v>
          </cell>
          <cell r="E356">
            <v>63</v>
          </cell>
          <cell r="F356">
            <v>3</v>
          </cell>
        </row>
        <row r="357">
          <cell r="A357" t="str">
            <v>P5-AR</v>
          </cell>
          <cell r="B357" t="str">
            <v>Prin Arch/Designer/Consultant</v>
          </cell>
          <cell r="C357">
            <v>47.97</v>
          </cell>
          <cell r="D357">
            <v>40.72</v>
          </cell>
          <cell r="E357">
            <v>62.5</v>
          </cell>
          <cell r="F357">
            <v>10</v>
          </cell>
        </row>
        <row r="358">
          <cell r="A358" t="str">
            <v>P5-BI</v>
          </cell>
          <cell r="B358" t="str">
            <v>Principal Biologist</v>
          </cell>
          <cell r="C358">
            <v>47.28</v>
          </cell>
          <cell r="D358">
            <v>46.14</v>
          </cell>
          <cell r="E358">
            <v>48.42</v>
          </cell>
          <cell r="F358">
            <v>2</v>
          </cell>
        </row>
        <row r="359">
          <cell r="A359" t="str">
            <v>P5-CA</v>
          </cell>
          <cell r="B359" t="str">
            <v>Principal Chemist</v>
          </cell>
          <cell r="C359">
            <v>47.92</v>
          </cell>
          <cell r="D359">
            <v>40.1</v>
          </cell>
          <cell r="E359">
            <v>60.72</v>
          </cell>
          <cell r="F359">
            <v>9</v>
          </cell>
        </row>
        <row r="360">
          <cell r="A360" t="str">
            <v>P5-CB</v>
          </cell>
          <cell r="B360" t="str">
            <v>Principal Civil - Bridge Eng</v>
          </cell>
          <cell r="C360">
            <v>53.29</v>
          </cell>
          <cell r="D360">
            <v>39.1</v>
          </cell>
          <cell r="E360">
            <v>67.32</v>
          </cell>
          <cell r="F360">
            <v>10</v>
          </cell>
        </row>
        <row r="361">
          <cell r="A361" t="str">
            <v>P5-CC</v>
          </cell>
          <cell r="B361" t="str">
            <v>Principal Civil Engineer</v>
          </cell>
          <cell r="C361">
            <v>47.78</v>
          </cell>
          <cell r="D361">
            <v>21.185</v>
          </cell>
          <cell r="E361">
            <v>64.42</v>
          </cell>
          <cell r="F361">
            <v>37</v>
          </cell>
        </row>
        <row r="362">
          <cell r="A362" t="str">
            <v>P5-CE</v>
          </cell>
          <cell r="B362" t="str">
            <v>Principal Civil - Chemical En</v>
          </cell>
          <cell r="C362">
            <v>51.49</v>
          </cell>
          <cell r="D362">
            <v>38.46</v>
          </cell>
          <cell r="E362">
            <v>62.5</v>
          </cell>
          <cell r="F362">
            <v>25</v>
          </cell>
        </row>
        <row r="363">
          <cell r="A363" t="str">
            <v>P5-CG</v>
          </cell>
          <cell r="B363" t="str">
            <v>Prin Civil - Geotechnical Eng</v>
          </cell>
          <cell r="C363">
            <v>51.4</v>
          </cell>
          <cell r="D363">
            <v>37.74</v>
          </cell>
          <cell r="E363">
            <v>67.4</v>
          </cell>
          <cell r="F363">
            <v>25</v>
          </cell>
        </row>
        <row r="364">
          <cell r="A364" t="str">
            <v>P5-CH</v>
          </cell>
          <cell r="B364" t="str">
            <v>Principal Civil - Highway Eng</v>
          </cell>
          <cell r="C364">
            <v>47.94</v>
          </cell>
          <cell r="D364">
            <v>40.58</v>
          </cell>
          <cell r="E364">
            <v>63.7</v>
          </cell>
          <cell r="F364">
            <v>9</v>
          </cell>
        </row>
        <row r="365">
          <cell r="A365" t="str">
            <v>P5-CL</v>
          </cell>
          <cell r="B365" t="str">
            <v>Principal Claims Analyst</v>
          </cell>
          <cell r="C365">
            <v>51.44</v>
          </cell>
          <cell r="D365">
            <v>51.44</v>
          </cell>
          <cell r="E365">
            <v>51.44</v>
          </cell>
          <cell r="F365">
            <v>1</v>
          </cell>
        </row>
        <row r="366">
          <cell r="A366" t="str">
            <v>P5-CS</v>
          </cell>
          <cell r="B366" t="str">
            <v>Principal Civil - Sanitary En</v>
          </cell>
          <cell r="C366">
            <v>54.81</v>
          </cell>
          <cell r="D366">
            <v>50</v>
          </cell>
          <cell r="E366">
            <v>60.92</v>
          </cell>
          <cell r="F366">
            <v>5</v>
          </cell>
        </row>
        <row r="367">
          <cell r="A367" t="str">
            <v>P5-CT</v>
          </cell>
          <cell r="B367" t="str">
            <v>Principal Civil - Traffic Eng</v>
          </cell>
          <cell r="C367">
            <v>51.45</v>
          </cell>
          <cell r="D367">
            <v>44.82</v>
          </cell>
          <cell r="E367">
            <v>58.08</v>
          </cell>
          <cell r="F367">
            <v>2</v>
          </cell>
        </row>
        <row r="368">
          <cell r="A368" t="str">
            <v>P5-EC</v>
          </cell>
          <cell r="B368" t="str">
            <v>Principal Ecologist</v>
          </cell>
          <cell r="C368">
            <v>47.14</v>
          </cell>
          <cell r="D368">
            <v>43</v>
          </cell>
          <cell r="E368">
            <v>55.14</v>
          </cell>
          <cell r="F368">
            <v>5</v>
          </cell>
        </row>
        <row r="369">
          <cell r="A369" t="str">
            <v>P5-EL</v>
          </cell>
          <cell r="B369" t="str">
            <v>Principal Electrical Engineer</v>
          </cell>
          <cell r="C369">
            <v>49.32</v>
          </cell>
          <cell r="D369">
            <v>42.82</v>
          </cell>
          <cell r="E369">
            <v>57.2</v>
          </cell>
          <cell r="F369">
            <v>15</v>
          </cell>
        </row>
        <row r="370">
          <cell r="A370" t="str">
            <v>P5-EN</v>
          </cell>
          <cell r="B370" t="str">
            <v>Principal Environmental Eng</v>
          </cell>
          <cell r="C370">
            <v>51.68</v>
          </cell>
          <cell r="D370">
            <v>35.58</v>
          </cell>
          <cell r="E370">
            <v>85.34</v>
          </cell>
          <cell r="F370">
            <v>38</v>
          </cell>
        </row>
        <row r="371">
          <cell r="A371" t="str">
            <v>P5-ES</v>
          </cell>
          <cell r="B371" t="str">
            <v>Principal Estimator</v>
          </cell>
          <cell r="C371">
            <v>75</v>
          </cell>
          <cell r="D371">
            <v>75</v>
          </cell>
          <cell r="E371">
            <v>75</v>
          </cell>
          <cell r="F371">
            <v>1</v>
          </cell>
        </row>
        <row r="372">
          <cell r="A372" t="str">
            <v>P5-EV</v>
          </cell>
          <cell r="B372" t="str">
            <v>Principal Environ Scientist</v>
          </cell>
          <cell r="C372">
            <v>48.6</v>
          </cell>
          <cell r="D372">
            <v>34.62</v>
          </cell>
          <cell r="E372">
            <v>71.02</v>
          </cell>
          <cell r="F372">
            <v>32</v>
          </cell>
        </row>
        <row r="373">
          <cell r="A373" t="str">
            <v>P5-FP</v>
          </cell>
          <cell r="B373" t="str">
            <v>Prin Facility/Land Use Planne</v>
          </cell>
          <cell r="C373">
            <v>52.9</v>
          </cell>
          <cell r="D373">
            <v>52.9</v>
          </cell>
          <cell r="E373">
            <v>52.9</v>
          </cell>
          <cell r="F373">
            <v>1</v>
          </cell>
        </row>
        <row r="374">
          <cell r="A374" t="str">
            <v>P5-FR</v>
          </cell>
          <cell r="B374" t="str">
            <v>Principal Forestry Engineer</v>
          </cell>
          <cell r="C374">
            <v>42.32</v>
          </cell>
          <cell r="D374">
            <v>42.32</v>
          </cell>
          <cell r="E374">
            <v>42.32</v>
          </cell>
          <cell r="F374">
            <v>1</v>
          </cell>
        </row>
        <row r="375">
          <cell r="A375" t="str">
            <v>P5-GH</v>
          </cell>
          <cell r="B375" t="str">
            <v>Principal Geohydrologist</v>
          </cell>
          <cell r="C375">
            <v>48.14</v>
          </cell>
          <cell r="D375">
            <v>37.98</v>
          </cell>
          <cell r="E375">
            <v>55.72</v>
          </cell>
          <cell r="F375">
            <v>7</v>
          </cell>
        </row>
        <row r="376">
          <cell r="A376" t="str">
            <v>P5-HP</v>
          </cell>
          <cell r="B376" t="str">
            <v>Principal Health Physicist</v>
          </cell>
          <cell r="C376">
            <v>51.33</v>
          </cell>
          <cell r="D376">
            <v>48.08</v>
          </cell>
          <cell r="E376">
            <v>57.22</v>
          </cell>
          <cell r="F376">
            <v>4</v>
          </cell>
        </row>
        <row r="377">
          <cell r="A377" t="str">
            <v>P5-HS</v>
          </cell>
          <cell r="B377" t="str">
            <v>Prin Hygienist/Health &amp; Safety</v>
          </cell>
          <cell r="C377">
            <v>44.38</v>
          </cell>
          <cell r="D377">
            <v>39.92</v>
          </cell>
          <cell r="E377">
            <v>48.04</v>
          </cell>
          <cell r="F377">
            <v>5</v>
          </cell>
        </row>
        <row r="378">
          <cell r="A378" t="str">
            <v>P5-HW</v>
          </cell>
          <cell r="B378" t="str">
            <v>Principal Hazardous Waste Spe</v>
          </cell>
          <cell r="C378">
            <v>49.94</v>
          </cell>
          <cell r="D378">
            <v>49.94</v>
          </cell>
          <cell r="E378">
            <v>49.94</v>
          </cell>
          <cell r="F378">
            <v>1</v>
          </cell>
        </row>
        <row r="379">
          <cell r="A379" t="str">
            <v>P5-HY</v>
          </cell>
          <cell r="B379" t="str">
            <v>Principal Hydraulic Engineer</v>
          </cell>
          <cell r="C379">
            <v>39.74</v>
          </cell>
          <cell r="D379">
            <v>39.74</v>
          </cell>
          <cell r="E379">
            <v>39.74</v>
          </cell>
          <cell r="F379">
            <v>1</v>
          </cell>
        </row>
        <row r="380">
          <cell r="A380" t="str">
            <v>P5-IE</v>
          </cell>
          <cell r="B380" t="str">
            <v>Prin Industrial Engineer</v>
          </cell>
          <cell r="C380">
            <v>44.3</v>
          </cell>
          <cell r="D380">
            <v>43.06</v>
          </cell>
          <cell r="E380">
            <v>45.54</v>
          </cell>
          <cell r="F380">
            <v>2</v>
          </cell>
        </row>
        <row r="381">
          <cell r="A381" t="str">
            <v>P5-IS</v>
          </cell>
          <cell r="B381" t="str">
            <v>Information System Mgr, Reg</v>
          </cell>
          <cell r="C381">
            <v>39.68</v>
          </cell>
          <cell r="D381">
            <v>34.52</v>
          </cell>
          <cell r="E381">
            <v>42.64</v>
          </cell>
          <cell r="F381">
            <v>6</v>
          </cell>
        </row>
        <row r="382">
          <cell r="A382" t="str">
            <v>P5-LA</v>
          </cell>
          <cell r="B382" t="str">
            <v>Principal Landscape Architect</v>
          </cell>
          <cell r="C382">
            <v>44.91</v>
          </cell>
          <cell r="D382">
            <v>39.42</v>
          </cell>
          <cell r="E382">
            <v>51.98</v>
          </cell>
          <cell r="F382">
            <v>5</v>
          </cell>
        </row>
        <row r="383">
          <cell r="A383" t="str">
            <v>P5-ME</v>
          </cell>
          <cell r="B383" t="str">
            <v>Principal Mechanical Engineer</v>
          </cell>
          <cell r="C383">
            <v>48.85</v>
          </cell>
          <cell r="D383">
            <v>36.9</v>
          </cell>
          <cell r="E383">
            <v>66.18</v>
          </cell>
          <cell r="F383">
            <v>23</v>
          </cell>
        </row>
        <row r="384">
          <cell r="A384" t="str">
            <v>P5-MM</v>
          </cell>
          <cell r="B384" t="str">
            <v>Principal Mining Engineer</v>
          </cell>
          <cell r="C384">
            <v>46.8</v>
          </cell>
          <cell r="D384">
            <v>46.8</v>
          </cell>
          <cell r="E384">
            <v>46.8</v>
          </cell>
          <cell r="F384">
            <v>1</v>
          </cell>
        </row>
        <row r="385">
          <cell r="A385" t="str">
            <v>P5-MR</v>
          </cell>
          <cell r="B385" t="str">
            <v>Principal Meteorologist</v>
          </cell>
          <cell r="C385">
            <v>60.04</v>
          </cell>
          <cell r="D385">
            <v>60.04</v>
          </cell>
          <cell r="E385">
            <v>60.04</v>
          </cell>
          <cell r="F385">
            <v>1</v>
          </cell>
        </row>
        <row r="386">
          <cell r="A386" t="str">
            <v>P5-MS</v>
          </cell>
          <cell r="B386" t="str">
            <v>MIS Manager</v>
          </cell>
          <cell r="C386">
            <v>39.48</v>
          </cell>
          <cell r="D386">
            <v>39.48</v>
          </cell>
          <cell r="E386">
            <v>39.48</v>
          </cell>
          <cell r="F386">
            <v>1</v>
          </cell>
        </row>
        <row r="387">
          <cell r="A387" t="str">
            <v>P5-NE</v>
          </cell>
          <cell r="B387" t="str">
            <v>Principal Nuclear Engineer</v>
          </cell>
          <cell r="C387">
            <v>49.55</v>
          </cell>
          <cell r="D387">
            <v>46.64</v>
          </cell>
          <cell r="E387">
            <v>52.46</v>
          </cell>
          <cell r="F387">
            <v>2</v>
          </cell>
        </row>
        <row r="388">
          <cell r="A388" t="str">
            <v>P5-PE</v>
          </cell>
          <cell r="B388" t="str">
            <v>Principal Environment Planner</v>
          </cell>
          <cell r="C388">
            <v>52.96</v>
          </cell>
          <cell r="D388">
            <v>37.5</v>
          </cell>
          <cell r="E388">
            <v>64.56</v>
          </cell>
          <cell r="F388">
            <v>5</v>
          </cell>
        </row>
        <row r="389">
          <cell r="A389" t="str">
            <v>P5-PG</v>
          </cell>
          <cell r="B389" t="str">
            <v>Principal Programmer</v>
          </cell>
          <cell r="C389">
            <v>53.86</v>
          </cell>
          <cell r="D389">
            <v>53.86</v>
          </cell>
          <cell r="E389">
            <v>53.86</v>
          </cell>
          <cell r="F389">
            <v>1</v>
          </cell>
        </row>
        <row r="390">
          <cell r="A390" t="str">
            <v>P5-PI</v>
          </cell>
          <cell r="B390" t="str">
            <v>Prin Public Invlvmnt/Outreach</v>
          </cell>
          <cell r="C390">
            <v>42.7</v>
          </cell>
          <cell r="D390">
            <v>42.7</v>
          </cell>
          <cell r="E390">
            <v>42.7</v>
          </cell>
          <cell r="F390">
            <v>1</v>
          </cell>
        </row>
        <row r="391">
          <cell r="A391" t="str">
            <v>P5-PT</v>
          </cell>
          <cell r="B391" t="str">
            <v>Prin Transportation Planner</v>
          </cell>
          <cell r="C391">
            <v>53.79</v>
          </cell>
          <cell r="D391">
            <v>39.36</v>
          </cell>
          <cell r="E391">
            <v>71.42</v>
          </cell>
          <cell r="F391">
            <v>12</v>
          </cell>
        </row>
        <row r="392">
          <cell r="A392" t="str">
            <v>P5-RC</v>
          </cell>
          <cell r="B392" t="str">
            <v>Sr. Recruiter II, Corporate</v>
          </cell>
          <cell r="C392">
            <v>47.35</v>
          </cell>
          <cell r="D392">
            <v>37</v>
          </cell>
          <cell r="E392">
            <v>57.7</v>
          </cell>
          <cell r="F392">
            <v>2</v>
          </cell>
        </row>
        <row r="393">
          <cell r="A393" t="str">
            <v>P5-RE</v>
          </cell>
          <cell r="B393" t="str">
            <v>Principal Resident Engineer</v>
          </cell>
          <cell r="C393">
            <v>54.26</v>
          </cell>
          <cell r="D393">
            <v>44.6</v>
          </cell>
          <cell r="E393">
            <v>71.54</v>
          </cell>
          <cell r="F393">
            <v>24</v>
          </cell>
        </row>
        <row r="394">
          <cell r="A394" t="str">
            <v>P5-SA</v>
          </cell>
          <cell r="B394" t="str">
            <v>Principle Archaeologist</v>
          </cell>
          <cell r="C394">
            <v>39.08</v>
          </cell>
          <cell r="D394">
            <v>31.26</v>
          </cell>
          <cell r="E394">
            <v>48.26</v>
          </cell>
          <cell r="F394">
            <v>3</v>
          </cell>
        </row>
        <row r="395">
          <cell r="A395" t="str">
            <v>P5-SE</v>
          </cell>
          <cell r="B395" t="str">
            <v>Principal Economist</v>
          </cell>
          <cell r="C395">
            <v>41.36</v>
          </cell>
          <cell r="D395">
            <v>41.36</v>
          </cell>
          <cell r="E395">
            <v>41.36</v>
          </cell>
          <cell r="F395">
            <v>1</v>
          </cell>
        </row>
        <row r="396">
          <cell r="A396" t="str">
            <v>P5-SF</v>
          </cell>
          <cell r="B396" t="str">
            <v>Prin Struct/Facility/Found En</v>
          </cell>
          <cell r="C396">
            <v>52.95</v>
          </cell>
          <cell r="D396">
            <v>45.56</v>
          </cell>
          <cell r="E396">
            <v>65.26</v>
          </cell>
          <cell r="F396">
            <v>7</v>
          </cell>
        </row>
        <row r="397">
          <cell r="A397" t="str">
            <v>P5-SG</v>
          </cell>
          <cell r="B397" t="str">
            <v>Principal Geologist</v>
          </cell>
          <cell r="C397">
            <v>46.05829787234041</v>
          </cell>
          <cell r="D397">
            <v>31.26</v>
          </cell>
          <cell r="E397">
            <v>70.88</v>
          </cell>
          <cell r="F397">
            <v>47</v>
          </cell>
        </row>
        <row r="398">
          <cell r="A398" t="str">
            <v>P5-SH</v>
          </cell>
          <cell r="B398" t="str">
            <v>Principal Hydrologist</v>
          </cell>
          <cell r="C398">
            <v>48.82</v>
          </cell>
          <cell r="D398">
            <v>43.76</v>
          </cell>
          <cell r="E398">
            <v>64.38</v>
          </cell>
          <cell r="F398">
            <v>5</v>
          </cell>
        </row>
        <row r="399">
          <cell r="A399" t="str">
            <v>P5-SI</v>
          </cell>
          <cell r="B399" t="str">
            <v>Principal Site/Utilities Eng</v>
          </cell>
          <cell r="C399">
            <v>52.18</v>
          </cell>
          <cell r="D399">
            <v>52.18</v>
          </cell>
          <cell r="E399">
            <v>52.18</v>
          </cell>
          <cell r="F399">
            <v>1</v>
          </cell>
        </row>
        <row r="400">
          <cell r="A400" t="str">
            <v>P5-SO</v>
          </cell>
          <cell r="B400" t="str">
            <v>Principal Oceanographer</v>
          </cell>
          <cell r="C400">
            <v>68.56</v>
          </cell>
          <cell r="D400">
            <v>68.56</v>
          </cell>
          <cell r="E400">
            <v>68.56</v>
          </cell>
          <cell r="F400">
            <v>1</v>
          </cell>
        </row>
        <row r="401">
          <cell r="A401" t="str">
            <v>P5-SS</v>
          </cell>
          <cell r="B401" t="str">
            <v>Prin Scientist (Discipline)</v>
          </cell>
          <cell r="C401">
            <v>49.73</v>
          </cell>
          <cell r="D401">
            <v>39.06</v>
          </cell>
          <cell r="E401">
            <v>60.1</v>
          </cell>
          <cell r="F401">
            <v>17</v>
          </cell>
        </row>
        <row r="402">
          <cell r="A402" t="str">
            <v>P5-SW</v>
          </cell>
          <cell r="B402" t="str">
            <v>Principal Water Resources Eng</v>
          </cell>
          <cell r="C402">
            <v>50.27</v>
          </cell>
          <cell r="D402">
            <v>38.84</v>
          </cell>
          <cell r="E402">
            <v>65.1</v>
          </cell>
          <cell r="F402">
            <v>15</v>
          </cell>
        </row>
        <row r="403">
          <cell r="A403" t="str">
            <v>P5-TE</v>
          </cell>
          <cell r="B403" t="str">
            <v>Principal Transportation Eng</v>
          </cell>
          <cell r="C403">
            <v>52.66</v>
          </cell>
          <cell r="D403">
            <v>43.28</v>
          </cell>
          <cell r="E403">
            <v>86.54</v>
          </cell>
          <cell r="F403">
            <v>14</v>
          </cell>
        </row>
        <row r="404">
          <cell r="A404" t="str">
            <v>P5-TO</v>
          </cell>
          <cell r="B404" t="str">
            <v>Principal Toxicologist</v>
          </cell>
          <cell r="C404">
            <v>45.37</v>
          </cell>
          <cell r="D404">
            <v>40.4</v>
          </cell>
          <cell r="E404">
            <v>51.46</v>
          </cell>
          <cell r="F404">
            <v>5</v>
          </cell>
        </row>
        <row r="405">
          <cell r="A405" t="str">
            <v>P5-UP</v>
          </cell>
          <cell r="B405" t="str">
            <v>Principal Urban Planner</v>
          </cell>
          <cell r="C405">
            <v>47.66</v>
          </cell>
          <cell r="D405">
            <v>36.3</v>
          </cell>
          <cell r="E405">
            <v>61.6</v>
          </cell>
          <cell r="F405">
            <v>10</v>
          </cell>
        </row>
        <row r="406">
          <cell r="A406" t="str">
            <v>T1-AF</v>
          </cell>
          <cell r="B406" t="str">
            <v>Archaeological Fld Tech Train</v>
          </cell>
          <cell r="C406">
            <v>14.93</v>
          </cell>
          <cell r="D406">
            <v>14.86</v>
          </cell>
          <cell r="E406">
            <v>15</v>
          </cell>
          <cell r="F406">
            <v>2</v>
          </cell>
        </row>
        <row r="407">
          <cell r="A407" t="str">
            <v>T1-CA</v>
          </cell>
          <cell r="B407" t="str">
            <v>Jr CADD Technician</v>
          </cell>
          <cell r="C407">
            <v>14.99</v>
          </cell>
          <cell r="D407">
            <v>10.8</v>
          </cell>
          <cell r="E407">
            <v>20.62</v>
          </cell>
          <cell r="F407">
            <v>27</v>
          </cell>
        </row>
        <row r="408">
          <cell r="A408" t="str">
            <v>T1-CD</v>
          </cell>
          <cell r="B408" t="str">
            <v>Jr Civil Tech</v>
          </cell>
          <cell r="C408">
            <v>13.27</v>
          </cell>
          <cell r="D408">
            <v>12.6</v>
          </cell>
          <cell r="E408">
            <v>13.94</v>
          </cell>
          <cell r="F408">
            <v>2</v>
          </cell>
        </row>
        <row r="409">
          <cell r="A409" t="str">
            <v>T1-CO</v>
          </cell>
          <cell r="B409" t="str">
            <v>First Year Co-Op/Intern</v>
          </cell>
          <cell r="C409">
            <v>16</v>
          </cell>
          <cell r="D409">
            <v>16</v>
          </cell>
          <cell r="E409">
            <v>16</v>
          </cell>
          <cell r="F409">
            <v>1</v>
          </cell>
        </row>
        <row r="410">
          <cell r="A410" t="str">
            <v>T1-CS</v>
          </cell>
          <cell r="B410" t="str">
            <v>Jr Cost/Schedule Technician</v>
          </cell>
          <cell r="C410">
            <v>24.56</v>
          </cell>
          <cell r="D410">
            <v>16.5</v>
          </cell>
          <cell r="E410">
            <v>32.14</v>
          </cell>
          <cell r="F410">
            <v>5</v>
          </cell>
        </row>
        <row r="411">
          <cell r="A411" t="str">
            <v>T1-ED</v>
          </cell>
          <cell r="B411" t="str">
            <v>Jr Electrical/Electronic Tech</v>
          </cell>
          <cell r="C411">
            <v>13.82</v>
          </cell>
          <cell r="D411">
            <v>13.82</v>
          </cell>
          <cell r="E411">
            <v>13.82</v>
          </cell>
          <cell r="F411">
            <v>1</v>
          </cell>
        </row>
        <row r="412">
          <cell r="A412" t="str">
            <v>T1-EN</v>
          </cell>
          <cell r="B412" t="str">
            <v>Jr Environmental Technician</v>
          </cell>
          <cell r="C412">
            <v>15.22</v>
          </cell>
          <cell r="D412">
            <v>12.14</v>
          </cell>
          <cell r="E412">
            <v>19.64</v>
          </cell>
          <cell r="F412">
            <v>13</v>
          </cell>
        </row>
        <row r="413">
          <cell r="A413" t="str">
            <v>T1-ES</v>
          </cell>
          <cell r="B413" t="str">
            <v>Jr. Estimator</v>
          </cell>
          <cell r="C413">
            <v>12.5</v>
          </cell>
          <cell r="D413">
            <v>12.5</v>
          </cell>
          <cell r="E413">
            <v>12.5</v>
          </cell>
          <cell r="F413">
            <v>1</v>
          </cell>
        </row>
        <row r="414">
          <cell r="A414" t="str">
            <v>T1-FI</v>
          </cell>
          <cell r="B414" t="str">
            <v>Junior Field Tech/Inspector</v>
          </cell>
          <cell r="C414">
            <v>17.49</v>
          </cell>
          <cell r="D414">
            <v>10</v>
          </cell>
          <cell r="E414">
            <v>32.56</v>
          </cell>
          <cell r="F414">
            <v>59</v>
          </cell>
        </row>
        <row r="415">
          <cell r="A415" t="str">
            <v>T1-FO</v>
          </cell>
          <cell r="B415" t="str">
            <v>Frwy Incd Res Tm (FIRT) Opr</v>
          </cell>
          <cell r="C415">
            <v>11.43</v>
          </cell>
          <cell r="D415">
            <v>10.74</v>
          </cell>
          <cell r="E415">
            <v>13.04</v>
          </cell>
          <cell r="F415">
            <v>17</v>
          </cell>
        </row>
        <row r="416">
          <cell r="A416" t="str">
            <v>T1-GD</v>
          </cell>
          <cell r="B416" t="str">
            <v>Junior Graphic Designer</v>
          </cell>
          <cell r="C416">
            <v>16.3</v>
          </cell>
          <cell r="D416">
            <v>12.74</v>
          </cell>
          <cell r="E416">
            <v>18.66</v>
          </cell>
          <cell r="F416">
            <v>3</v>
          </cell>
        </row>
        <row r="417">
          <cell r="A417" t="str">
            <v>T1-IM</v>
          </cell>
          <cell r="B417" t="str">
            <v>Jr Rod/Instrument Technician</v>
          </cell>
          <cell r="C417">
            <v>13.18</v>
          </cell>
          <cell r="D417">
            <v>10.5</v>
          </cell>
          <cell r="E417">
            <v>15.32</v>
          </cell>
          <cell r="F417">
            <v>10</v>
          </cell>
        </row>
        <row r="418">
          <cell r="A418" t="str">
            <v>T1-LT</v>
          </cell>
          <cell r="B418" t="str">
            <v>Jr Lab Tech</v>
          </cell>
          <cell r="C418">
            <v>14.84</v>
          </cell>
          <cell r="D418">
            <v>13</v>
          </cell>
          <cell r="E418">
            <v>15.98</v>
          </cell>
          <cell r="F418">
            <v>6</v>
          </cell>
        </row>
        <row r="419">
          <cell r="A419" t="str">
            <v>T1-ST</v>
          </cell>
          <cell r="B419" t="str">
            <v>System Technician Assistant</v>
          </cell>
          <cell r="C419">
            <v>16.62</v>
          </cell>
          <cell r="D419">
            <v>14.96</v>
          </cell>
          <cell r="E419">
            <v>19.72</v>
          </cell>
          <cell r="F419">
            <v>4</v>
          </cell>
        </row>
        <row r="420">
          <cell r="A420" t="str">
            <v>T1-TA</v>
          </cell>
          <cell r="B420" t="str">
            <v>Technical Assistant</v>
          </cell>
          <cell r="C420">
            <v>19.776</v>
          </cell>
          <cell r="D420">
            <v>9.5</v>
          </cell>
          <cell r="E420">
            <v>26.38</v>
          </cell>
          <cell r="F420">
            <v>30</v>
          </cell>
        </row>
        <row r="421">
          <cell r="A421" t="str">
            <v>T1-TC</v>
          </cell>
          <cell r="B421" t="str">
            <v>Traffic Mgmt Sys Tech</v>
          </cell>
          <cell r="C421">
            <v>12.76</v>
          </cell>
          <cell r="D421">
            <v>9</v>
          </cell>
          <cell r="E421">
            <v>15.1</v>
          </cell>
          <cell r="F421">
            <v>20</v>
          </cell>
        </row>
        <row r="422">
          <cell r="A422" t="str">
            <v>T2-AD</v>
          </cell>
          <cell r="B422" t="str">
            <v>Architectural Detailer</v>
          </cell>
          <cell r="C422">
            <v>18.39</v>
          </cell>
          <cell r="D422">
            <v>15</v>
          </cell>
          <cell r="E422">
            <v>20.1</v>
          </cell>
          <cell r="F422">
            <v>3</v>
          </cell>
        </row>
        <row r="423">
          <cell r="A423" t="str">
            <v>T2-CA</v>
          </cell>
          <cell r="B423" t="str">
            <v>CADD Technician</v>
          </cell>
          <cell r="C423">
            <v>19.7</v>
          </cell>
          <cell r="D423">
            <v>10.26</v>
          </cell>
          <cell r="E423">
            <v>30</v>
          </cell>
          <cell r="F423">
            <v>164</v>
          </cell>
        </row>
        <row r="424">
          <cell r="A424" t="str">
            <v>T2-CD</v>
          </cell>
          <cell r="B424" t="str">
            <v>Civil Technician</v>
          </cell>
          <cell r="C424">
            <v>19.21</v>
          </cell>
          <cell r="D424">
            <v>13.34</v>
          </cell>
          <cell r="E424">
            <v>27.58</v>
          </cell>
          <cell r="F424">
            <v>28</v>
          </cell>
        </row>
        <row r="425">
          <cell r="A425" t="str">
            <v>T2-CS</v>
          </cell>
          <cell r="B425" t="str">
            <v>Cost/Schedule Technician</v>
          </cell>
          <cell r="C425">
            <v>22.9</v>
          </cell>
          <cell r="D425">
            <v>11.44</v>
          </cell>
          <cell r="E425">
            <v>35.64</v>
          </cell>
          <cell r="F425">
            <v>14</v>
          </cell>
        </row>
        <row r="426">
          <cell r="A426" t="str">
            <v>T2-ED</v>
          </cell>
          <cell r="B426" t="str">
            <v>Electrical/Electronic Tech</v>
          </cell>
          <cell r="C426">
            <v>17.4</v>
          </cell>
          <cell r="D426">
            <v>14.22</v>
          </cell>
          <cell r="E426">
            <v>22.6</v>
          </cell>
          <cell r="F426">
            <v>12</v>
          </cell>
        </row>
        <row r="427">
          <cell r="A427" t="str">
            <v>T2-EN</v>
          </cell>
          <cell r="B427" t="str">
            <v>Environmental Technician</v>
          </cell>
          <cell r="C427">
            <v>17.35</v>
          </cell>
          <cell r="D427">
            <v>10.8</v>
          </cell>
          <cell r="E427">
            <v>25.66</v>
          </cell>
          <cell r="F427">
            <v>51</v>
          </cell>
        </row>
        <row r="428">
          <cell r="A428" t="str">
            <v>T2-EQ</v>
          </cell>
          <cell r="B428" t="str">
            <v>Equipment Operator</v>
          </cell>
          <cell r="C428">
            <v>18.329</v>
          </cell>
          <cell r="D428">
            <v>12</v>
          </cell>
          <cell r="E428">
            <v>30.65</v>
          </cell>
          <cell r="F428">
            <v>10</v>
          </cell>
        </row>
        <row r="429">
          <cell r="A429" t="str">
            <v>T2-ES</v>
          </cell>
          <cell r="B429" t="str">
            <v>Estimator</v>
          </cell>
          <cell r="C429">
            <v>48.38</v>
          </cell>
          <cell r="D429">
            <v>42.68</v>
          </cell>
          <cell r="E429">
            <v>54.08</v>
          </cell>
          <cell r="F429">
            <v>2</v>
          </cell>
        </row>
        <row r="430">
          <cell r="A430" t="str">
            <v>T2-ET</v>
          </cell>
          <cell r="B430" t="str">
            <v>Electronic Technician</v>
          </cell>
          <cell r="C430">
            <v>30.06</v>
          </cell>
          <cell r="D430">
            <v>30.06</v>
          </cell>
          <cell r="E430">
            <v>30.06</v>
          </cell>
          <cell r="F430">
            <v>1</v>
          </cell>
        </row>
        <row r="431">
          <cell r="A431" t="str">
            <v>T2-FI</v>
          </cell>
          <cell r="B431" t="str">
            <v>Inspector/Field Tech</v>
          </cell>
          <cell r="C431">
            <v>23.28</v>
          </cell>
          <cell r="D431">
            <v>11</v>
          </cell>
          <cell r="E431">
            <v>48.65</v>
          </cell>
          <cell r="F431">
            <v>337</v>
          </cell>
        </row>
        <row r="432">
          <cell r="A432" t="str">
            <v>T2-FO</v>
          </cell>
          <cell r="B432" t="str">
            <v>Frwy Incd Res Tm (FIRT) Sr Op</v>
          </cell>
          <cell r="C432">
            <v>14.88</v>
          </cell>
          <cell r="D432">
            <v>10.74</v>
          </cell>
          <cell r="E432">
            <v>16.96</v>
          </cell>
          <cell r="F432">
            <v>4</v>
          </cell>
        </row>
        <row r="433">
          <cell r="A433" t="str">
            <v>T2-GD</v>
          </cell>
          <cell r="B433" t="str">
            <v>Graphic Designer</v>
          </cell>
          <cell r="C433">
            <v>21.92</v>
          </cell>
          <cell r="D433">
            <v>13.62</v>
          </cell>
          <cell r="E433">
            <v>33.36</v>
          </cell>
          <cell r="F433">
            <v>26</v>
          </cell>
        </row>
        <row r="434">
          <cell r="A434" t="str">
            <v>T2-HP</v>
          </cell>
          <cell r="B434" t="str">
            <v>Health Physics Technician</v>
          </cell>
          <cell r="C434">
            <v>26.52</v>
          </cell>
          <cell r="D434">
            <v>26.52</v>
          </cell>
          <cell r="E434">
            <v>26.52</v>
          </cell>
          <cell r="F434">
            <v>1</v>
          </cell>
        </row>
        <row r="435">
          <cell r="A435" t="str">
            <v>T2-IM</v>
          </cell>
          <cell r="B435" t="str">
            <v>Rod/Instrument Technician</v>
          </cell>
          <cell r="C435">
            <v>17.58</v>
          </cell>
          <cell r="D435">
            <v>13.08</v>
          </cell>
          <cell r="E435">
            <v>32.06</v>
          </cell>
          <cell r="F435">
            <v>33</v>
          </cell>
        </row>
        <row r="436">
          <cell r="A436" t="str">
            <v>T2-LA</v>
          </cell>
          <cell r="B436" t="str">
            <v>Laborer</v>
          </cell>
          <cell r="C436">
            <v>18.12</v>
          </cell>
          <cell r="D436">
            <v>12</v>
          </cell>
          <cell r="E436">
            <v>25.49</v>
          </cell>
          <cell r="F436">
            <v>4</v>
          </cell>
        </row>
        <row r="437">
          <cell r="A437" t="str">
            <v>T2-LT</v>
          </cell>
          <cell r="B437" t="str">
            <v>Lab Tech</v>
          </cell>
          <cell r="C437">
            <v>21.15</v>
          </cell>
          <cell r="D437">
            <v>15.22</v>
          </cell>
          <cell r="E437">
            <v>28.08</v>
          </cell>
          <cell r="F437">
            <v>7</v>
          </cell>
        </row>
        <row r="438">
          <cell r="A438" t="str">
            <v>T2-MD</v>
          </cell>
          <cell r="B438" t="str">
            <v>Mechanical Technician</v>
          </cell>
          <cell r="C438">
            <v>21.483076923076926</v>
          </cell>
          <cell r="D438">
            <v>14.36</v>
          </cell>
          <cell r="E438">
            <v>25.14</v>
          </cell>
          <cell r="F438">
            <v>13</v>
          </cell>
        </row>
        <row r="439">
          <cell r="A439" t="str">
            <v>T2-SC</v>
          </cell>
          <cell r="B439" t="str">
            <v>Scheduler</v>
          </cell>
          <cell r="C439">
            <v>30.96</v>
          </cell>
          <cell r="D439">
            <v>30.96</v>
          </cell>
          <cell r="E439">
            <v>30.96</v>
          </cell>
          <cell r="F439">
            <v>1</v>
          </cell>
        </row>
        <row r="440">
          <cell r="A440" t="str">
            <v>T2-SD</v>
          </cell>
          <cell r="B440" t="str">
            <v>Structural Technician</v>
          </cell>
          <cell r="C440">
            <v>16.72</v>
          </cell>
          <cell r="D440">
            <v>16.04</v>
          </cell>
          <cell r="E440">
            <v>17.4</v>
          </cell>
          <cell r="F440">
            <v>2</v>
          </cell>
        </row>
        <row r="441">
          <cell r="A441" t="str">
            <v>T2-ST</v>
          </cell>
          <cell r="B441" t="str">
            <v>System Technician</v>
          </cell>
          <cell r="C441">
            <v>20.92</v>
          </cell>
          <cell r="D441">
            <v>18.16</v>
          </cell>
          <cell r="E441">
            <v>25.76</v>
          </cell>
          <cell r="F441">
            <v>11</v>
          </cell>
        </row>
        <row r="442">
          <cell r="A442" t="str">
            <v>T2-TC</v>
          </cell>
          <cell r="B442" t="str">
            <v>Traf Mgmt Sys (TMS) Controlle</v>
          </cell>
          <cell r="C442">
            <v>15.18</v>
          </cell>
          <cell r="D442">
            <v>9.5</v>
          </cell>
          <cell r="E442">
            <v>26.66</v>
          </cell>
          <cell r="F442">
            <v>9</v>
          </cell>
        </row>
        <row r="443">
          <cell r="A443" t="str">
            <v>T2-UD</v>
          </cell>
          <cell r="B443" t="str">
            <v>Utilities Technician</v>
          </cell>
          <cell r="C443">
            <v>16.5</v>
          </cell>
          <cell r="D443">
            <v>16.5</v>
          </cell>
          <cell r="E443">
            <v>16.5</v>
          </cell>
          <cell r="F443">
            <v>1</v>
          </cell>
        </row>
        <row r="444">
          <cell r="A444" t="str">
            <v>T3-AD</v>
          </cell>
          <cell r="B444" t="str">
            <v>Architectural Technical Dsgnr</v>
          </cell>
          <cell r="C444">
            <v>23.91</v>
          </cell>
          <cell r="D444">
            <v>18.62</v>
          </cell>
          <cell r="E444">
            <v>29</v>
          </cell>
          <cell r="F444">
            <v>3</v>
          </cell>
        </row>
        <row r="445">
          <cell r="A445" t="str">
            <v>T3-AF</v>
          </cell>
          <cell r="B445" t="str">
            <v>Sr Archaeological Field Tech</v>
          </cell>
          <cell r="C445">
            <v>18.27</v>
          </cell>
          <cell r="D445">
            <v>17</v>
          </cell>
          <cell r="E445">
            <v>20.8</v>
          </cell>
          <cell r="F445">
            <v>3</v>
          </cell>
        </row>
        <row r="446">
          <cell r="A446" t="str">
            <v>T3-CA</v>
          </cell>
          <cell r="B446" t="str">
            <v>Senior CADD Designer</v>
          </cell>
          <cell r="C446">
            <v>24.79</v>
          </cell>
          <cell r="D446">
            <v>13.46</v>
          </cell>
          <cell r="E446">
            <v>35</v>
          </cell>
          <cell r="F446">
            <v>150</v>
          </cell>
        </row>
        <row r="447">
          <cell r="A447" t="str">
            <v>T3-CD</v>
          </cell>
          <cell r="B447" t="str">
            <v>Civil Designer</v>
          </cell>
          <cell r="C447">
            <v>24.77</v>
          </cell>
          <cell r="D447">
            <v>16.22</v>
          </cell>
          <cell r="E447">
            <v>35.34</v>
          </cell>
          <cell r="F447">
            <v>41</v>
          </cell>
        </row>
        <row r="448">
          <cell r="A448" t="str">
            <v>T3-CS</v>
          </cell>
          <cell r="B448" t="str">
            <v>Sr Cost/Schedule Specialist</v>
          </cell>
          <cell r="C448">
            <v>39.8</v>
          </cell>
          <cell r="D448">
            <v>22.72</v>
          </cell>
          <cell r="E448">
            <v>56.8</v>
          </cell>
          <cell r="F448">
            <v>48</v>
          </cell>
        </row>
        <row r="449">
          <cell r="A449" t="str">
            <v>T3-CT</v>
          </cell>
          <cell r="B449" t="str">
            <v>Help Desk Coordinator</v>
          </cell>
          <cell r="C449">
            <v>21.74</v>
          </cell>
          <cell r="D449">
            <v>21.74</v>
          </cell>
          <cell r="E449">
            <v>21.74</v>
          </cell>
          <cell r="F449">
            <v>1</v>
          </cell>
        </row>
        <row r="450">
          <cell r="A450" t="str">
            <v>T3-DD</v>
          </cell>
          <cell r="B450" t="str">
            <v>Detailer/Designer</v>
          </cell>
          <cell r="C450">
            <v>21.63</v>
          </cell>
          <cell r="D450">
            <v>19.55</v>
          </cell>
          <cell r="E450">
            <v>23.7</v>
          </cell>
          <cell r="F450">
            <v>2</v>
          </cell>
        </row>
        <row r="451">
          <cell r="A451" t="str">
            <v>T3-ED</v>
          </cell>
          <cell r="B451" t="str">
            <v>Electrical/Electronic Designe</v>
          </cell>
          <cell r="C451">
            <v>24.93</v>
          </cell>
          <cell r="D451">
            <v>18.72</v>
          </cell>
          <cell r="E451">
            <v>31.98</v>
          </cell>
          <cell r="F451">
            <v>15</v>
          </cell>
        </row>
        <row r="452">
          <cell r="A452" t="str">
            <v>T3-EN</v>
          </cell>
          <cell r="B452" t="str">
            <v>Environmental Designer/Tech</v>
          </cell>
          <cell r="C452">
            <v>21.86</v>
          </cell>
          <cell r="D452">
            <v>15.26</v>
          </cell>
          <cell r="E452">
            <v>39.46</v>
          </cell>
          <cell r="F452">
            <v>28</v>
          </cell>
        </row>
        <row r="453">
          <cell r="A453" t="str">
            <v>T3-EQ</v>
          </cell>
          <cell r="B453" t="str">
            <v>Senior Equipment Operator</v>
          </cell>
          <cell r="C453">
            <v>23.46</v>
          </cell>
          <cell r="D453">
            <v>23.46</v>
          </cell>
          <cell r="E453">
            <v>23.46</v>
          </cell>
          <cell r="F453">
            <v>1</v>
          </cell>
        </row>
        <row r="454">
          <cell r="A454" t="str">
            <v>T3-ES</v>
          </cell>
          <cell r="B454" t="str">
            <v>Estimator</v>
          </cell>
          <cell r="C454">
            <v>37.2</v>
          </cell>
          <cell r="D454">
            <v>25</v>
          </cell>
          <cell r="E454">
            <v>57.7</v>
          </cell>
          <cell r="F454">
            <v>16</v>
          </cell>
        </row>
        <row r="455">
          <cell r="A455" t="str">
            <v>T3-FI</v>
          </cell>
          <cell r="B455" t="str">
            <v>Senior Field Tech/Inspector</v>
          </cell>
          <cell r="C455">
            <v>26.37</v>
          </cell>
          <cell r="D455">
            <v>11.78</v>
          </cell>
          <cell r="E455">
            <v>42</v>
          </cell>
          <cell r="F455">
            <v>217</v>
          </cell>
        </row>
        <row r="456">
          <cell r="A456" t="str">
            <v>T3-GD</v>
          </cell>
          <cell r="B456" t="str">
            <v>Senior Graphic Designer</v>
          </cell>
          <cell r="C456">
            <v>24.16</v>
          </cell>
          <cell r="D456">
            <v>15.78</v>
          </cell>
          <cell r="E456">
            <v>37.5</v>
          </cell>
          <cell r="F456">
            <v>37</v>
          </cell>
        </row>
        <row r="457">
          <cell r="A457" t="str">
            <v>T3-HP</v>
          </cell>
          <cell r="B457" t="str">
            <v>Senior Health Physics Tech.</v>
          </cell>
          <cell r="C457">
            <v>25</v>
          </cell>
          <cell r="D457">
            <v>25</v>
          </cell>
          <cell r="E457">
            <v>25</v>
          </cell>
          <cell r="F457">
            <v>1</v>
          </cell>
        </row>
        <row r="458">
          <cell r="A458" t="str">
            <v>T3-IM</v>
          </cell>
          <cell r="B458" t="str">
            <v>Sr Rod/Instrumentation Tech</v>
          </cell>
          <cell r="C458">
            <v>21.76</v>
          </cell>
          <cell r="D458">
            <v>14.5</v>
          </cell>
          <cell r="E458">
            <v>32.2</v>
          </cell>
          <cell r="F458">
            <v>4</v>
          </cell>
        </row>
        <row r="459">
          <cell r="A459" t="str">
            <v>T3-LA</v>
          </cell>
          <cell r="B459" t="str">
            <v>Senior Laborer</v>
          </cell>
          <cell r="C459">
            <v>30.23</v>
          </cell>
          <cell r="D459">
            <v>26.65</v>
          </cell>
          <cell r="E459">
            <v>37.17</v>
          </cell>
          <cell r="F459">
            <v>3</v>
          </cell>
        </row>
        <row r="460">
          <cell r="A460" t="str">
            <v>T3-LT</v>
          </cell>
          <cell r="B460" t="str">
            <v>Senior Lab Tech</v>
          </cell>
          <cell r="C460">
            <v>21.91</v>
          </cell>
          <cell r="D460">
            <v>18.7</v>
          </cell>
          <cell r="E460">
            <v>24.52</v>
          </cell>
          <cell r="F460">
            <v>3</v>
          </cell>
        </row>
        <row r="461">
          <cell r="A461" t="str">
            <v>T3-MD</v>
          </cell>
          <cell r="B461" t="str">
            <v>Mechanical Designer</v>
          </cell>
          <cell r="C461">
            <v>27.63</v>
          </cell>
          <cell r="D461">
            <v>20.44</v>
          </cell>
          <cell r="E461">
            <v>35.2</v>
          </cell>
          <cell r="F461">
            <v>31</v>
          </cell>
        </row>
        <row r="462">
          <cell r="A462" t="str">
            <v>T3-PC</v>
          </cell>
          <cell r="B462" t="str">
            <v>Party Chief/Surveyor</v>
          </cell>
          <cell r="C462">
            <v>23.44</v>
          </cell>
          <cell r="D462">
            <v>16.72</v>
          </cell>
          <cell r="E462">
            <v>40.2</v>
          </cell>
          <cell r="F462">
            <v>25</v>
          </cell>
        </row>
        <row r="463">
          <cell r="A463" t="str">
            <v>T3-SD</v>
          </cell>
          <cell r="B463" t="str">
            <v>Structural Designer</v>
          </cell>
          <cell r="C463">
            <v>24.61</v>
          </cell>
          <cell r="D463">
            <v>20.76</v>
          </cell>
          <cell r="E463">
            <v>30.26</v>
          </cell>
          <cell r="F463">
            <v>4</v>
          </cell>
        </row>
        <row r="464">
          <cell r="A464" t="str">
            <v>T3-ST</v>
          </cell>
          <cell r="B464" t="str">
            <v>Electronics Technician</v>
          </cell>
          <cell r="C464">
            <v>22.75</v>
          </cell>
          <cell r="D464">
            <v>20.96</v>
          </cell>
          <cell r="E464">
            <v>23.74</v>
          </cell>
          <cell r="F464">
            <v>3</v>
          </cell>
        </row>
        <row r="465">
          <cell r="A465" t="str">
            <v>T3-TC</v>
          </cell>
          <cell r="B465" t="str">
            <v>Traf Mgmt Sys (TMS) Sr Cntrll</v>
          </cell>
          <cell r="C465">
            <v>21.54</v>
          </cell>
          <cell r="D465">
            <v>16.22</v>
          </cell>
          <cell r="E465">
            <v>34.72</v>
          </cell>
          <cell r="F465">
            <v>4</v>
          </cell>
        </row>
        <row r="466">
          <cell r="A466" t="str">
            <v>T3-UD</v>
          </cell>
          <cell r="B466" t="str">
            <v>Utilities Designer</v>
          </cell>
          <cell r="C466">
            <v>30.38</v>
          </cell>
          <cell r="D466">
            <v>23.5</v>
          </cell>
          <cell r="E466">
            <v>39.84</v>
          </cell>
          <cell r="F466">
            <v>4</v>
          </cell>
        </row>
        <row r="467">
          <cell r="A467" t="str">
            <v>T4-AD</v>
          </cell>
          <cell r="B467" t="str">
            <v>Architectural Sr Tech Dsgnr</v>
          </cell>
          <cell r="C467">
            <v>26.4</v>
          </cell>
          <cell r="D467">
            <v>20.68</v>
          </cell>
          <cell r="E467">
            <v>30.64</v>
          </cell>
          <cell r="F467">
            <v>3</v>
          </cell>
        </row>
        <row r="468">
          <cell r="A468" t="str">
            <v>T4-AF</v>
          </cell>
          <cell r="B468" t="str">
            <v>Project Archaeologic Fld Tech</v>
          </cell>
          <cell r="C468">
            <v>19.67</v>
          </cell>
          <cell r="D468">
            <v>19.42</v>
          </cell>
          <cell r="E468">
            <v>19.92</v>
          </cell>
          <cell r="F468">
            <v>3</v>
          </cell>
        </row>
        <row r="469">
          <cell r="A469" t="str">
            <v>T4-CA</v>
          </cell>
          <cell r="B469" t="str">
            <v>Project CADD Design Coord</v>
          </cell>
          <cell r="C469">
            <v>29.29</v>
          </cell>
          <cell r="D469">
            <v>21.94</v>
          </cell>
          <cell r="E469">
            <v>39.6</v>
          </cell>
          <cell r="F469">
            <v>52</v>
          </cell>
        </row>
        <row r="470">
          <cell r="A470" t="str">
            <v>T4-CD</v>
          </cell>
          <cell r="B470" t="str">
            <v>Civil Senior Designer</v>
          </cell>
          <cell r="C470">
            <v>31.9</v>
          </cell>
          <cell r="D470">
            <v>22.7</v>
          </cell>
          <cell r="E470">
            <v>48.16</v>
          </cell>
          <cell r="F470">
            <v>49</v>
          </cell>
        </row>
        <row r="471">
          <cell r="A471" t="str">
            <v>T4-CS</v>
          </cell>
          <cell r="B471" t="str">
            <v>Cost/Schedule Specialist IV</v>
          </cell>
          <cell r="C471">
            <v>31.41</v>
          </cell>
          <cell r="D471">
            <v>30.25</v>
          </cell>
          <cell r="E471">
            <v>32.56</v>
          </cell>
          <cell r="F471">
            <v>2</v>
          </cell>
        </row>
        <row r="472">
          <cell r="A472" t="str">
            <v>T4-ED</v>
          </cell>
          <cell r="B472" t="str">
            <v>Electrical/Electronic Sr Dsgn</v>
          </cell>
          <cell r="C472">
            <v>33.12</v>
          </cell>
          <cell r="D472">
            <v>23.04</v>
          </cell>
          <cell r="E472">
            <v>48.32</v>
          </cell>
          <cell r="F472">
            <v>30</v>
          </cell>
        </row>
        <row r="473">
          <cell r="A473" t="str">
            <v>T4-EN</v>
          </cell>
          <cell r="B473" t="str">
            <v>Project Environmental Designer</v>
          </cell>
          <cell r="C473">
            <v>28.17</v>
          </cell>
          <cell r="D473">
            <v>27.04</v>
          </cell>
          <cell r="E473">
            <v>29.3</v>
          </cell>
          <cell r="F473">
            <v>2</v>
          </cell>
        </row>
        <row r="474">
          <cell r="A474" t="str">
            <v>T4-ES</v>
          </cell>
          <cell r="B474" t="str">
            <v>Senior Estimator</v>
          </cell>
          <cell r="C474">
            <v>42.55</v>
          </cell>
          <cell r="D474">
            <v>31.92</v>
          </cell>
          <cell r="E474">
            <v>56.78</v>
          </cell>
          <cell r="F474">
            <v>17</v>
          </cell>
        </row>
        <row r="475">
          <cell r="A475" t="str">
            <v>T4-ET</v>
          </cell>
          <cell r="B475" t="str">
            <v>Senior Electronic Designer</v>
          </cell>
          <cell r="C475">
            <v>25.5</v>
          </cell>
          <cell r="D475">
            <v>25.5</v>
          </cell>
          <cell r="E475">
            <v>25.5</v>
          </cell>
          <cell r="F475">
            <v>1</v>
          </cell>
        </row>
        <row r="476">
          <cell r="A476" t="str">
            <v>T4-FI</v>
          </cell>
          <cell r="B476" t="str">
            <v>Project Field Tech/Inspector</v>
          </cell>
          <cell r="C476">
            <v>29.93</v>
          </cell>
          <cell r="D476">
            <v>19</v>
          </cell>
          <cell r="E476">
            <v>52.26</v>
          </cell>
          <cell r="F476">
            <v>108</v>
          </cell>
        </row>
        <row r="477">
          <cell r="A477" t="str">
            <v>T4-FO</v>
          </cell>
          <cell r="B477" t="str">
            <v>Project Foreman</v>
          </cell>
          <cell r="C477">
            <v>26.156</v>
          </cell>
          <cell r="D477">
            <v>19</v>
          </cell>
          <cell r="E477">
            <v>35</v>
          </cell>
          <cell r="F477">
            <v>5</v>
          </cell>
        </row>
        <row r="478">
          <cell r="A478" t="str">
            <v>T4-GD</v>
          </cell>
          <cell r="B478" t="str">
            <v>Project Graphic Design</v>
          </cell>
          <cell r="C478">
            <v>28.64</v>
          </cell>
          <cell r="D478">
            <v>21.4</v>
          </cell>
          <cell r="E478">
            <v>36.06</v>
          </cell>
          <cell r="F478">
            <v>13</v>
          </cell>
        </row>
        <row r="479">
          <cell r="A479" t="str">
            <v>T4-LA</v>
          </cell>
          <cell r="B479" t="str">
            <v>Project Laborer</v>
          </cell>
          <cell r="C479">
            <v>31.01</v>
          </cell>
          <cell r="D479">
            <v>28.86</v>
          </cell>
          <cell r="E479">
            <v>33.48</v>
          </cell>
          <cell r="F479">
            <v>3</v>
          </cell>
        </row>
        <row r="480">
          <cell r="A480" t="str">
            <v>T4-LT</v>
          </cell>
          <cell r="B480" t="str">
            <v>Project Lab Tech</v>
          </cell>
          <cell r="C480">
            <v>25.55</v>
          </cell>
          <cell r="D480">
            <v>21.02</v>
          </cell>
          <cell r="E480">
            <v>32.52</v>
          </cell>
          <cell r="F480">
            <v>6</v>
          </cell>
        </row>
        <row r="481">
          <cell r="A481" t="str">
            <v>T4-MD</v>
          </cell>
          <cell r="B481" t="str">
            <v>Mechanical Senior Designer</v>
          </cell>
          <cell r="C481">
            <v>33.02</v>
          </cell>
          <cell r="D481">
            <v>24.52</v>
          </cell>
          <cell r="E481">
            <v>41.88</v>
          </cell>
          <cell r="F481">
            <v>41</v>
          </cell>
        </row>
        <row r="482">
          <cell r="A482" t="str">
            <v>T4-SD</v>
          </cell>
          <cell r="B482" t="str">
            <v>Structural Senior Designer</v>
          </cell>
          <cell r="C482">
            <v>31.08</v>
          </cell>
          <cell r="D482">
            <v>24.72</v>
          </cell>
          <cell r="E482">
            <v>37.52</v>
          </cell>
          <cell r="F482">
            <v>9</v>
          </cell>
        </row>
        <row r="483">
          <cell r="A483" t="str">
            <v>T4-ST</v>
          </cell>
          <cell r="B483" t="str">
            <v>Senior Electronic Technician</v>
          </cell>
          <cell r="C483">
            <v>29.82</v>
          </cell>
          <cell r="D483">
            <v>24.46</v>
          </cell>
          <cell r="E483">
            <v>35.18</v>
          </cell>
          <cell r="F483">
            <v>2</v>
          </cell>
        </row>
        <row r="484">
          <cell r="A484" t="str">
            <v>T4-TC</v>
          </cell>
          <cell r="B484" t="str">
            <v>Traf Mgmt Sys (TMS) Superviso</v>
          </cell>
          <cell r="C484">
            <v>23.47</v>
          </cell>
          <cell r="D484">
            <v>16.5</v>
          </cell>
          <cell r="E484">
            <v>36.3</v>
          </cell>
          <cell r="F484">
            <v>7</v>
          </cell>
        </row>
        <row r="485">
          <cell r="A485" t="str">
            <v>T4-UD</v>
          </cell>
          <cell r="B485" t="str">
            <v>Utilities Senior Designer</v>
          </cell>
          <cell r="C485">
            <v>33.06</v>
          </cell>
          <cell r="D485">
            <v>30.54</v>
          </cell>
          <cell r="E485">
            <v>35.58</v>
          </cell>
          <cell r="F485">
            <v>2</v>
          </cell>
        </row>
        <row r="486">
          <cell r="A486" t="str">
            <v>T5-CA</v>
          </cell>
          <cell r="B486" t="str">
            <v>CADD Supervisor</v>
          </cell>
          <cell r="C486">
            <v>34.5</v>
          </cell>
          <cell r="D486">
            <v>22.84</v>
          </cell>
          <cell r="E486">
            <v>40.26</v>
          </cell>
          <cell r="F486">
            <v>22</v>
          </cell>
        </row>
        <row r="487">
          <cell r="A487" t="str">
            <v>T5-CS</v>
          </cell>
          <cell r="B487" t="str">
            <v>Cost/Schedule Specialist V</v>
          </cell>
          <cell r="C487">
            <v>45.73</v>
          </cell>
          <cell r="D487">
            <v>40.14</v>
          </cell>
          <cell r="E487">
            <v>59.76</v>
          </cell>
          <cell r="F487">
            <v>4</v>
          </cell>
        </row>
        <row r="488">
          <cell r="A488" t="str">
            <v>T5-ED</v>
          </cell>
          <cell r="B488" t="str">
            <v>Electrical Designer Supervisor</v>
          </cell>
          <cell r="C488">
            <v>35.68</v>
          </cell>
          <cell r="D488">
            <v>32.16</v>
          </cell>
          <cell r="E488">
            <v>37.9</v>
          </cell>
          <cell r="F488">
            <v>6</v>
          </cell>
        </row>
        <row r="489">
          <cell r="A489" t="str">
            <v>T5-ES</v>
          </cell>
          <cell r="B489" t="str">
            <v>Estimator V</v>
          </cell>
          <cell r="C489">
            <v>38.66</v>
          </cell>
          <cell r="D489">
            <v>38.66</v>
          </cell>
          <cell r="E489">
            <v>38.66</v>
          </cell>
          <cell r="F489">
            <v>1</v>
          </cell>
        </row>
        <row r="490">
          <cell r="A490" t="str">
            <v>T5-FI</v>
          </cell>
          <cell r="B490" t="str">
            <v>Field Tech/InspectorSupervisor</v>
          </cell>
          <cell r="C490">
            <v>32.75</v>
          </cell>
          <cell r="D490">
            <v>18.94</v>
          </cell>
          <cell r="E490">
            <v>47</v>
          </cell>
          <cell r="F490">
            <v>38</v>
          </cell>
        </row>
        <row r="491">
          <cell r="A491" t="str">
            <v>T5-GD</v>
          </cell>
          <cell r="B491" t="str">
            <v>Graphic Designer Mgr</v>
          </cell>
          <cell r="C491">
            <v>28.66</v>
          </cell>
          <cell r="D491">
            <v>24.66</v>
          </cell>
          <cell r="E491">
            <v>32.66</v>
          </cell>
          <cell r="F491">
            <v>2</v>
          </cell>
        </row>
        <row r="492">
          <cell r="A492" t="str">
            <v>T5-LA</v>
          </cell>
          <cell r="B492" t="str">
            <v>Laborer Supervisor/Manager</v>
          </cell>
          <cell r="C492">
            <v>27.04</v>
          </cell>
          <cell r="D492">
            <v>15.54</v>
          </cell>
          <cell r="E492">
            <v>33.62</v>
          </cell>
          <cell r="F492">
            <v>4</v>
          </cell>
        </row>
        <row r="493">
          <cell r="A493" t="str">
            <v>T5-LT</v>
          </cell>
          <cell r="B493" t="str">
            <v>Lab Tech Supervisor</v>
          </cell>
          <cell r="C493">
            <v>31.21</v>
          </cell>
          <cell r="D493">
            <v>21</v>
          </cell>
          <cell r="E493">
            <v>46.16</v>
          </cell>
          <cell r="F493">
            <v>5</v>
          </cell>
        </row>
        <row r="494">
          <cell r="A494" t="str">
            <v>T5-MD</v>
          </cell>
          <cell r="B494" t="str">
            <v>Mechanical Designer Supervisor</v>
          </cell>
          <cell r="C494">
            <v>40.47</v>
          </cell>
          <cell r="D494">
            <v>36.06</v>
          </cell>
          <cell r="E494">
            <v>46.52</v>
          </cell>
          <cell r="F494">
            <v>12</v>
          </cell>
        </row>
        <row r="495">
          <cell r="A495" t="str">
            <v>T5-PC</v>
          </cell>
          <cell r="B495" t="str">
            <v>Senior Party Chief</v>
          </cell>
          <cell r="C495">
            <v>30.5</v>
          </cell>
          <cell r="D495">
            <v>24.94</v>
          </cell>
          <cell r="E495">
            <v>36.06</v>
          </cell>
          <cell r="F495">
            <v>2</v>
          </cell>
        </row>
        <row r="496">
          <cell r="A496" t="str">
            <v>T5-PS</v>
          </cell>
          <cell r="B496" t="str">
            <v>Project Superintendent</v>
          </cell>
          <cell r="C496">
            <v>35.90481481481483</v>
          </cell>
          <cell r="D496">
            <v>13.72</v>
          </cell>
          <cell r="E496">
            <v>46.34</v>
          </cell>
          <cell r="F496">
            <v>27</v>
          </cell>
        </row>
        <row r="497">
          <cell r="A497" t="str">
            <v>T5-TC</v>
          </cell>
          <cell r="B497" t="str">
            <v>Operations Supervisor</v>
          </cell>
          <cell r="C497">
            <v>40.391666666666666</v>
          </cell>
          <cell r="D497">
            <v>23.52</v>
          </cell>
          <cell r="E497">
            <v>51</v>
          </cell>
          <cell r="F497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rameters"/>
      <sheetName val="Summary"/>
      <sheetName val="Summary by CLIN"/>
      <sheetName val="LOE CLIN 1"/>
      <sheetName val="LOE Total"/>
      <sheetName val="Chemonics"/>
      <sheetName val="CLIN 1"/>
      <sheetName val="CLIN 2"/>
      <sheetName val="CLIN 3"/>
      <sheetName val="CLIN 4"/>
      <sheetName val="Shorebank CLIN 1"/>
      <sheetName val="IFDC CLIN 1"/>
      <sheetName val="Profitability"/>
    </sheetNames>
    <sheetDataSet>
      <sheetData sheetId="0">
        <row r="5">
          <cell r="B5" t="str">
            <v>Rebuilding Agricultural Markets in Afghanistan Program (RAMP)</v>
          </cell>
        </row>
        <row r="10">
          <cell r="B10" t="str">
            <v>CLIN 0002: Physical Infrastructure Reconstruction or Repair</v>
          </cell>
        </row>
        <row r="11">
          <cell r="B11" t="str">
            <v>CLIN 0003: Rural Financial Services</v>
          </cell>
        </row>
        <row r="12">
          <cell r="B12" t="str">
            <v>CLIN 0004: Agricultural Technology and Market Development</v>
          </cell>
        </row>
        <row r="14">
          <cell r="B14" t="str">
            <v>CLIN 0001: Management, Administration, and Technical Assistance</v>
          </cell>
        </row>
        <row r="22">
          <cell r="B22" t="str">
            <v>International Fertilizer Development Center (IFDC)</v>
          </cell>
        </row>
        <row r="25">
          <cell r="B25" t="str">
            <v>PRIME International, Inc.</v>
          </cell>
        </row>
        <row r="26">
          <cell r="B26" t="str">
            <v>Shorebank Advisory Services, Inc.</v>
          </cell>
          <cell r="H26" t="str">
            <v>Shorebank</v>
          </cell>
        </row>
        <row r="27">
          <cell r="B27" t="str">
            <v>The Services Group, Inc. (TSG)</v>
          </cell>
        </row>
        <row r="29">
          <cell r="B29" t="str">
            <v>University of California - Davis</v>
          </cell>
        </row>
        <row r="30">
          <cell r="B30" t="str">
            <v>ANSO</v>
          </cell>
        </row>
        <row r="31">
          <cell r="B31" t="str">
            <v>Resource Group</v>
          </cell>
        </row>
        <row r="37">
          <cell r="A37" t="str">
            <v>Long-term Expatriates</v>
          </cell>
        </row>
        <row r="39">
          <cell r="A39" t="str">
            <v>Chief of Party</v>
          </cell>
          <cell r="C39" t="str">
            <v>Morgan</v>
          </cell>
          <cell r="E39">
            <v>515.38</v>
          </cell>
          <cell r="G39" t="str">
            <v>Chemonics</v>
          </cell>
          <cell r="I39" t="str">
            <v>Washington, DC</v>
          </cell>
        </row>
        <row r="40">
          <cell r="A40" t="str">
            <v>Deputy Chief of Party/Regional Operations</v>
          </cell>
          <cell r="C40" t="str">
            <v>Baum</v>
          </cell>
          <cell r="E40">
            <v>464.42</v>
          </cell>
          <cell r="G40" t="str">
            <v>Chemonics</v>
          </cell>
          <cell r="I40" t="str">
            <v>Anchorage, AK</v>
          </cell>
        </row>
        <row r="41">
          <cell r="A41" t="str">
            <v>Operations Manager/Kabul Operations</v>
          </cell>
          <cell r="C41" t="str">
            <v>M. Aziz</v>
          </cell>
          <cell r="E41">
            <v>306.45</v>
          </cell>
          <cell r="G41" t="str">
            <v>Chemonics</v>
          </cell>
          <cell r="I41" t="str">
            <v>Washington, DC</v>
          </cell>
        </row>
        <row r="42">
          <cell r="A42" t="str">
            <v>Contracts Specialist</v>
          </cell>
          <cell r="C42" t="str">
            <v>Ramo</v>
          </cell>
          <cell r="E42">
            <v>302.71</v>
          </cell>
          <cell r="G42" t="str">
            <v>Chemonics</v>
          </cell>
          <cell r="I42" t="str">
            <v>Washington, DC</v>
          </cell>
        </row>
        <row r="43">
          <cell r="A43" t="str">
            <v>Senior Policy Advisor</v>
          </cell>
          <cell r="C43" t="str">
            <v>TBD</v>
          </cell>
          <cell r="E43">
            <v>515.38</v>
          </cell>
          <cell r="G43" t="str">
            <v>Chemonics</v>
          </cell>
          <cell r="I43" t="str">
            <v>based on Washington, DC rates</v>
          </cell>
        </row>
        <row r="44">
          <cell r="A44" t="str">
            <v>Rural Infrastructure Advisor</v>
          </cell>
          <cell r="C44" t="str">
            <v>Fredericks</v>
          </cell>
          <cell r="E44">
            <v>515.38</v>
          </cell>
          <cell r="G44" t="str">
            <v>Chemonics</v>
          </cell>
          <cell r="I44" t="str">
            <v>Madison, WI</v>
          </cell>
        </row>
        <row r="45">
          <cell r="G45" t="str">
            <v>Chemonics</v>
          </cell>
        </row>
        <row r="46">
          <cell r="G46" t="str">
            <v>Chemonics</v>
          </cell>
        </row>
        <row r="47">
          <cell r="G47" t="str">
            <v>Chemonics</v>
          </cell>
        </row>
        <row r="48">
          <cell r="G48" t="str">
            <v>Chemonics</v>
          </cell>
        </row>
        <row r="49">
          <cell r="G49" t="str">
            <v>Chemonics</v>
          </cell>
        </row>
        <row r="50">
          <cell r="G50" t="str">
            <v>Chemonics</v>
          </cell>
        </row>
        <row r="51">
          <cell r="G51" t="str">
            <v>Chemonics</v>
          </cell>
        </row>
        <row r="52">
          <cell r="G52" t="str">
            <v>Chemonics</v>
          </cell>
        </row>
        <row r="53">
          <cell r="G53" t="str">
            <v>Chemonics</v>
          </cell>
        </row>
        <row r="54">
          <cell r="A54" t="str">
            <v>Finance</v>
          </cell>
          <cell r="G54" t="str">
            <v>Chemonics</v>
          </cell>
        </row>
        <row r="55">
          <cell r="G55" t="str">
            <v>Chemonics</v>
          </cell>
        </row>
        <row r="56">
          <cell r="A56" t="str">
            <v>Chief Financial Services Advisor</v>
          </cell>
          <cell r="C56" t="str">
            <v>Toomey</v>
          </cell>
          <cell r="E56">
            <v>288.46</v>
          </cell>
          <cell r="G56" t="str">
            <v>Shorebank</v>
          </cell>
          <cell r="I56" t="str">
            <v>Nokomis, FL</v>
          </cell>
        </row>
        <row r="57">
          <cell r="G57" t="str">
            <v>Chemonics</v>
          </cell>
        </row>
        <row r="58">
          <cell r="G58" t="str">
            <v>Chemonics</v>
          </cell>
        </row>
        <row r="59">
          <cell r="G59" t="str">
            <v>Chemonics</v>
          </cell>
        </row>
        <row r="60">
          <cell r="G60" t="str">
            <v>Chemonics</v>
          </cell>
        </row>
        <row r="61">
          <cell r="G61" t="str">
            <v>Chemonics</v>
          </cell>
        </row>
        <row r="62">
          <cell r="G62" t="str">
            <v>Chemonics</v>
          </cell>
        </row>
        <row r="63">
          <cell r="G63" t="str">
            <v>Chemonics</v>
          </cell>
        </row>
        <row r="64">
          <cell r="G64" t="str">
            <v>Chemonics</v>
          </cell>
        </row>
        <row r="65">
          <cell r="A65" t="str">
            <v>Agriculture</v>
          </cell>
          <cell r="G65" t="str">
            <v>Chemonics</v>
          </cell>
        </row>
        <row r="66">
          <cell r="A66" t="str">
            <v>Chief Agriculture Advisor/Agricultural Development Strategist</v>
          </cell>
          <cell r="C66" t="str">
            <v>Neils</v>
          </cell>
          <cell r="E66">
            <v>422.63</v>
          </cell>
          <cell r="G66" t="str">
            <v>Chemonics</v>
          </cell>
          <cell r="I66" t="str">
            <v>Manhattan, KS</v>
          </cell>
        </row>
        <row r="67">
          <cell r="G67" t="str">
            <v>Chemonics</v>
          </cell>
        </row>
        <row r="68">
          <cell r="G68" t="str">
            <v>Chemonics</v>
          </cell>
        </row>
        <row r="69">
          <cell r="G69" t="str">
            <v>Chemonics</v>
          </cell>
        </row>
        <row r="70">
          <cell r="G70" t="str">
            <v>Chemonics</v>
          </cell>
        </row>
        <row r="71">
          <cell r="G71" t="str">
            <v>Chemonics</v>
          </cell>
        </row>
        <row r="72">
          <cell r="G72" t="str">
            <v>Chemonics</v>
          </cell>
        </row>
        <row r="73">
          <cell r="G73" t="str">
            <v>Chemonics</v>
          </cell>
        </row>
        <row r="74">
          <cell r="G74" t="str">
            <v>Chemonics</v>
          </cell>
        </row>
        <row r="75">
          <cell r="G75" t="str">
            <v>Chemonics</v>
          </cell>
        </row>
        <row r="76">
          <cell r="G76" t="str">
            <v>Chemonics</v>
          </cell>
        </row>
        <row r="77">
          <cell r="A77" t="str">
            <v>Product and Input Market Systems Analyst</v>
          </cell>
          <cell r="C77" t="str">
            <v>Bosshart</v>
          </cell>
          <cell r="E77">
            <v>294.62</v>
          </cell>
          <cell r="G77" t="str">
            <v>IFDC</v>
          </cell>
          <cell r="I77" t="str">
            <v>Farmington, ME</v>
          </cell>
        </row>
        <row r="78">
          <cell r="G78" t="str">
            <v>Chemonics</v>
          </cell>
        </row>
        <row r="79">
          <cell r="G79" t="str">
            <v>Chemonics</v>
          </cell>
        </row>
        <row r="80">
          <cell r="A80" t="str">
            <v>Agribusiness Development Specialist</v>
          </cell>
          <cell r="C80" t="str">
            <v>Nash</v>
          </cell>
          <cell r="E80">
            <v>424.04</v>
          </cell>
          <cell r="G80" t="str">
            <v>Chemonics</v>
          </cell>
          <cell r="I80" t="str">
            <v>Bucaramanga. Colombia</v>
          </cell>
        </row>
        <row r="81">
          <cell r="G81" t="str">
            <v>Chemonics</v>
          </cell>
        </row>
        <row r="82">
          <cell r="G82" t="str">
            <v>Chemonics</v>
          </cell>
        </row>
        <row r="83">
          <cell r="G83" t="str">
            <v>Chemonics</v>
          </cell>
        </row>
        <row r="84">
          <cell r="G84" t="str">
            <v>Chemonics</v>
          </cell>
        </row>
        <row r="85">
          <cell r="G85" t="str">
            <v>Chemonics</v>
          </cell>
        </row>
        <row r="86">
          <cell r="G86" t="str">
            <v>Chemonics</v>
          </cell>
        </row>
        <row r="87">
          <cell r="G87" t="str">
            <v>Chemonics</v>
          </cell>
        </row>
        <row r="88">
          <cell r="G88" t="str">
            <v>Chemonics</v>
          </cell>
        </row>
        <row r="89">
          <cell r="G89" t="str">
            <v>Chemonics</v>
          </cell>
        </row>
        <row r="90">
          <cell r="G90" t="str">
            <v>Chemonics</v>
          </cell>
        </row>
        <row r="91">
          <cell r="G91" t="str">
            <v>Chemonics</v>
          </cell>
        </row>
        <row r="92">
          <cell r="G92" t="str">
            <v>Chemonics</v>
          </cell>
        </row>
        <row r="93">
          <cell r="G93" t="str">
            <v>Chemonics</v>
          </cell>
        </row>
        <row r="94">
          <cell r="G94" t="str">
            <v>Chemonics</v>
          </cell>
        </row>
        <row r="95">
          <cell r="A95" t="str">
            <v>Monitoring &amp; Evaluation Specialist</v>
          </cell>
          <cell r="C95" t="str">
            <v>Hale</v>
          </cell>
          <cell r="E95">
            <v>165.58</v>
          </cell>
          <cell r="G95" t="str">
            <v>Chemonics</v>
          </cell>
          <cell r="I95" t="str">
            <v>Washington, DC</v>
          </cell>
        </row>
        <row r="96">
          <cell r="A96" t="str">
            <v>Livestock Specialist</v>
          </cell>
          <cell r="C96" t="str">
            <v>Pritchard</v>
          </cell>
          <cell r="E96">
            <v>472.5</v>
          </cell>
          <cell r="G96" t="str">
            <v>Chemonics</v>
          </cell>
          <cell r="I96" t="str">
            <v>Gwynedd, UK</v>
          </cell>
        </row>
        <row r="97">
          <cell r="G97" t="str">
            <v>Chemonics</v>
          </cell>
        </row>
        <row r="98">
          <cell r="G98" t="str">
            <v>Chemonics</v>
          </cell>
        </row>
        <row r="99">
          <cell r="G99" t="str">
            <v>Chemonics</v>
          </cell>
        </row>
        <row r="100">
          <cell r="A100" t="str">
            <v>Grants</v>
          </cell>
          <cell r="G100" t="str">
            <v>Chemonics</v>
          </cell>
        </row>
        <row r="101">
          <cell r="G101" t="str">
            <v>Chemonics</v>
          </cell>
        </row>
        <row r="102">
          <cell r="G102" t="str">
            <v>Chemonics</v>
          </cell>
        </row>
        <row r="103">
          <cell r="G103" t="str">
            <v>Chemonics</v>
          </cell>
        </row>
        <row r="104">
          <cell r="G104" t="str">
            <v>Chemonics</v>
          </cell>
        </row>
        <row r="105">
          <cell r="G105" t="str">
            <v>Chemonics</v>
          </cell>
        </row>
        <row r="106">
          <cell r="A106" t="str">
            <v>Other</v>
          </cell>
          <cell r="G106" t="str">
            <v>Chemonics</v>
          </cell>
        </row>
        <row r="107">
          <cell r="G107" t="str">
            <v>Chemonics</v>
          </cell>
        </row>
        <row r="108">
          <cell r="G108" t="str">
            <v>Chemonics</v>
          </cell>
        </row>
        <row r="109">
          <cell r="G109" t="str">
            <v>Chemonics</v>
          </cell>
        </row>
        <row r="110">
          <cell r="G110" t="str">
            <v>Chemonics</v>
          </cell>
        </row>
        <row r="111">
          <cell r="G111" t="str">
            <v>Chemonics</v>
          </cell>
        </row>
        <row r="112">
          <cell r="G112" t="str">
            <v>Chemonics</v>
          </cell>
        </row>
        <row r="113">
          <cell r="G113" t="str">
            <v>Chemonics</v>
          </cell>
        </row>
        <row r="115">
          <cell r="A115" t="str">
            <v>Long-term Expatriates, Third Country Nationals</v>
          </cell>
        </row>
        <row r="117">
          <cell r="G117" t="str">
            <v>Chemonics</v>
          </cell>
        </row>
        <row r="118">
          <cell r="A118" t="str">
            <v>Grants Specialist</v>
          </cell>
          <cell r="C118" t="str">
            <v>Gomes</v>
          </cell>
          <cell r="E118">
            <v>170.95</v>
          </cell>
          <cell r="G118" t="str">
            <v>Chemonics</v>
          </cell>
          <cell r="I118" t="str">
            <v>Toronto, Can.</v>
          </cell>
        </row>
        <row r="119">
          <cell r="A119" t="str">
            <v>Ministry Liaison</v>
          </cell>
          <cell r="C119" t="str">
            <v>Mohseni</v>
          </cell>
          <cell r="E119">
            <v>500</v>
          </cell>
          <cell r="G119" t="str">
            <v>Chemonics</v>
          </cell>
          <cell r="I119" t="str">
            <v>Melbourne, Australia</v>
          </cell>
        </row>
        <row r="120">
          <cell r="A120" t="str">
            <v>Security Specialist</v>
          </cell>
          <cell r="C120" t="str">
            <v>Manski</v>
          </cell>
          <cell r="E120">
            <v>221.54</v>
          </cell>
          <cell r="G120" t="str">
            <v>Chemonics</v>
          </cell>
          <cell r="I120" t="str">
            <v>Queensland, Austr.</v>
          </cell>
        </row>
        <row r="121">
          <cell r="G121" t="str">
            <v>Chemonics</v>
          </cell>
        </row>
        <row r="122">
          <cell r="G122" t="str">
            <v>Chemonics</v>
          </cell>
        </row>
        <row r="123">
          <cell r="G123" t="str">
            <v>Chemonics</v>
          </cell>
        </row>
        <row r="124">
          <cell r="G124" t="str">
            <v>Chemonics</v>
          </cell>
        </row>
        <row r="125">
          <cell r="G125" t="str">
            <v>Chemonics</v>
          </cell>
        </row>
        <row r="126">
          <cell r="G126" t="str">
            <v>Chemonics</v>
          </cell>
        </row>
        <row r="128">
          <cell r="A128" t="str">
            <v>Long-term Local Professionals</v>
          </cell>
        </row>
        <row r="130">
          <cell r="A130" t="str">
            <v>Contracts Assistants (2)</v>
          </cell>
          <cell r="C130" t="str">
            <v>TBD</v>
          </cell>
          <cell r="E130">
            <v>72.7</v>
          </cell>
          <cell r="G130" t="str">
            <v>Chemonics</v>
          </cell>
        </row>
        <row r="131">
          <cell r="G131" t="str">
            <v>Chemonics</v>
          </cell>
        </row>
        <row r="132">
          <cell r="G132" t="str">
            <v>Chemonics</v>
          </cell>
        </row>
        <row r="133">
          <cell r="G133" t="str">
            <v>Chemonics</v>
          </cell>
        </row>
        <row r="134">
          <cell r="G134" t="str">
            <v>Chemonics</v>
          </cell>
        </row>
        <row r="135">
          <cell r="A135" t="str">
            <v>Infrastructure</v>
          </cell>
          <cell r="G135" t="str">
            <v>Chemonics</v>
          </cell>
        </row>
        <row r="136">
          <cell r="G136" t="str">
            <v>Chemonics</v>
          </cell>
        </row>
        <row r="137">
          <cell r="G137" t="str">
            <v>Chemonics</v>
          </cell>
        </row>
        <row r="138">
          <cell r="A138" t="str">
            <v>Construction Design Advisor</v>
          </cell>
          <cell r="C138" t="str">
            <v>Sultani</v>
          </cell>
          <cell r="E138">
            <v>121.15</v>
          </cell>
          <cell r="G138" t="str">
            <v>Chemonics</v>
          </cell>
          <cell r="I138" t="str">
            <v>Quetta, Pakistan</v>
          </cell>
        </row>
        <row r="139">
          <cell r="G139" t="str">
            <v>Chemonics</v>
          </cell>
        </row>
        <row r="140">
          <cell r="G140" t="str">
            <v>Chemonics</v>
          </cell>
        </row>
        <row r="141">
          <cell r="G141" t="str">
            <v>Chemonics</v>
          </cell>
        </row>
        <row r="142">
          <cell r="G142" t="str">
            <v>Chemonics</v>
          </cell>
        </row>
        <row r="143">
          <cell r="G143" t="str">
            <v>Chemonics</v>
          </cell>
        </row>
        <row r="144">
          <cell r="G144" t="str">
            <v>Chemonics</v>
          </cell>
        </row>
        <row r="145">
          <cell r="G145" t="str">
            <v>Chemonics</v>
          </cell>
        </row>
        <row r="146">
          <cell r="A146" t="str">
            <v>Finance</v>
          </cell>
          <cell r="G146" t="str">
            <v>Chemonics</v>
          </cell>
        </row>
        <row r="147">
          <cell r="G147" t="str">
            <v>Chemonics</v>
          </cell>
        </row>
        <row r="148">
          <cell r="G148" t="str">
            <v>Chemonics</v>
          </cell>
        </row>
        <row r="149">
          <cell r="G149" t="str">
            <v>Chemonics</v>
          </cell>
        </row>
        <row r="150">
          <cell r="G150" t="str">
            <v>Chemonics</v>
          </cell>
        </row>
        <row r="151">
          <cell r="G151" t="str">
            <v>Chemonics</v>
          </cell>
        </row>
        <row r="152">
          <cell r="G152" t="str">
            <v>Chemonics</v>
          </cell>
        </row>
        <row r="153">
          <cell r="G153" t="str">
            <v>Chemonics</v>
          </cell>
        </row>
        <row r="154">
          <cell r="G154" t="str">
            <v>Chemonics</v>
          </cell>
        </row>
        <row r="155">
          <cell r="G155" t="str">
            <v>Chemonics</v>
          </cell>
        </row>
        <row r="156">
          <cell r="G156" t="str">
            <v>Chemonics</v>
          </cell>
        </row>
        <row r="157">
          <cell r="A157" t="str">
            <v>Agriculture</v>
          </cell>
          <cell r="G157" t="str">
            <v>Chemonics</v>
          </cell>
        </row>
        <row r="158">
          <cell r="G158" t="str">
            <v>Chemonics</v>
          </cell>
        </row>
        <row r="159">
          <cell r="G159" t="str">
            <v>Chemonics</v>
          </cell>
        </row>
        <row r="160">
          <cell r="G160" t="str">
            <v>Chemonics</v>
          </cell>
        </row>
        <row r="161">
          <cell r="G161" t="str">
            <v>Chemonics</v>
          </cell>
        </row>
        <row r="162">
          <cell r="G162" t="str">
            <v>Chemonics</v>
          </cell>
        </row>
        <row r="163">
          <cell r="G163" t="str">
            <v>Chemonics</v>
          </cell>
        </row>
        <row r="164">
          <cell r="G164" t="str">
            <v>Chemonics</v>
          </cell>
        </row>
        <row r="165">
          <cell r="G165" t="str">
            <v>Chemonics</v>
          </cell>
        </row>
        <row r="166">
          <cell r="G166" t="str">
            <v>Chemonics</v>
          </cell>
        </row>
        <row r="167">
          <cell r="G167" t="str">
            <v>Chemonics</v>
          </cell>
        </row>
        <row r="168">
          <cell r="G168" t="str">
            <v>Chemonics</v>
          </cell>
        </row>
        <row r="169">
          <cell r="G169" t="str">
            <v>Chemonics</v>
          </cell>
        </row>
        <row r="170">
          <cell r="G170" t="str">
            <v>Chemonics</v>
          </cell>
        </row>
        <row r="171">
          <cell r="G171" t="str">
            <v>Chemonics</v>
          </cell>
        </row>
        <row r="172">
          <cell r="G172" t="str">
            <v>Chemonics</v>
          </cell>
        </row>
        <row r="173">
          <cell r="G173" t="str">
            <v>Chemonics</v>
          </cell>
        </row>
        <row r="174">
          <cell r="G174" t="str">
            <v>Chemonics</v>
          </cell>
        </row>
        <row r="175">
          <cell r="G175" t="str">
            <v>Chemonics</v>
          </cell>
        </row>
        <row r="176">
          <cell r="G176" t="str">
            <v>Chemonics</v>
          </cell>
        </row>
        <row r="177">
          <cell r="G177" t="str">
            <v>Chemonics</v>
          </cell>
        </row>
        <row r="178">
          <cell r="G178" t="str">
            <v>Chemonics</v>
          </cell>
        </row>
        <row r="179">
          <cell r="G179" t="str">
            <v>Chemonics</v>
          </cell>
        </row>
        <row r="180">
          <cell r="G180" t="str">
            <v>Chemonics</v>
          </cell>
        </row>
        <row r="181">
          <cell r="G181" t="str">
            <v>Chemonics</v>
          </cell>
        </row>
        <row r="182">
          <cell r="G182" t="str">
            <v>Chemonics</v>
          </cell>
        </row>
        <row r="183">
          <cell r="G183" t="str">
            <v>Chemonics</v>
          </cell>
        </row>
        <row r="184">
          <cell r="G184" t="str">
            <v>Chemonics</v>
          </cell>
        </row>
        <row r="185">
          <cell r="G185" t="str">
            <v>Chemonics</v>
          </cell>
        </row>
        <row r="186">
          <cell r="G186" t="str">
            <v>Chemonics</v>
          </cell>
        </row>
        <row r="187">
          <cell r="G187" t="str">
            <v>Chemonics</v>
          </cell>
        </row>
        <row r="188">
          <cell r="G188" t="str">
            <v>Chemonics</v>
          </cell>
        </row>
        <row r="189">
          <cell r="G189" t="str">
            <v>Chemonics</v>
          </cell>
        </row>
        <row r="190">
          <cell r="G190" t="str">
            <v>Chemonics</v>
          </cell>
        </row>
        <row r="191">
          <cell r="G191" t="str">
            <v>Chemonics</v>
          </cell>
        </row>
        <row r="192">
          <cell r="A192" t="str">
            <v>Grants</v>
          </cell>
          <cell r="G192" t="str">
            <v>Chemonics</v>
          </cell>
        </row>
        <row r="193">
          <cell r="A193" t="str">
            <v>Grants Officers (4)</v>
          </cell>
          <cell r="C193" t="str">
            <v>Azizi, et al</v>
          </cell>
          <cell r="E193">
            <v>72.7</v>
          </cell>
          <cell r="G193" t="str">
            <v>Chemonics</v>
          </cell>
          <cell r="I193" t="str">
            <v>Kabul, Afghanistan</v>
          </cell>
        </row>
        <row r="194">
          <cell r="G194" t="str">
            <v>Chemonics</v>
          </cell>
        </row>
        <row r="195">
          <cell r="A195" t="str">
            <v>Other</v>
          </cell>
          <cell r="G195" t="str">
            <v>Chemonics</v>
          </cell>
        </row>
        <row r="196">
          <cell r="A196" t="str">
            <v>Training &amp; Conference Coordinator</v>
          </cell>
          <cell r="C196" t="str">
            <v>Sharif</v>
          </cell>
          <cell r="E196">
            <v>56.7</v>
          </cell>
          <cell r="G196" t="str">
            <v>Chemonics</v>
          </cell>
          <cell r="I196" t="str">
            <v>Kabul, Afghanistan</v>
          </cell>
        </row>
        <row r="197">
          <cell r="G197" t="str">
            <v>Chemonics</v>
          </cell>
        </row>
        <row r="198">
          <cell r="G198" t="str">
            <v>Chemonics</v>
          </cell>
        </row>
        <row r="199">
          <cell r="G199" t="str">
            <v>Chemonics</v>
          </cell>
        </row>
        <row r="200">
          <cell r="A200" t="str">
            <v>IT Manager</v>
          </cell>
          <cell r="C200" t="str">
            <v>Jabarkhel</v>
          </cell>
          <cell r="E200">
            <v>39.38</v>
          </cell>
          <cell r="G200" t="str">
            <v>Chemonics</v>
          </cell>
          <cell r="I200" t="str">
            <v>Peshawar, Pakistan</v>
          </cell>
        </row>
        <row r="201">
          <cell r="A201" t="str">
            <v>Field Accounting Manager</v>
          </cell>
          <cell r="C201" t="str">
            <v>M. B. Ahmad</v>
          </cell>
          <cell r="E201">
            <v>38.77</v>
          </cell>
          <cell r="G201" t="str">
            <v>Chemonics</v>
          </cell>
          <cell r="I201" t="str">
            <v>Kabul, Afghanistan</v>
          </cell>
        </row>
        <row r="202">
          <cell r="A202" t="str">
            <v>Kabul Office Manager</v>
          </cell>
          <cell r="C202" t="str">
            <v>Mubtakir</v>
          </cell>
          <cell r="E202">
            <v>63</v>
          </cell>
          <cell r="G202" t="str">
            <v>Chemonics</v>
          </cell>
          <cell r="I202" t="str">
            <v>Kabul, Afghanistan</v>
          </cell>
        </row>
        <row r="203">
          <cell r="G203" t="str">
            <v>Chemonics</v>
          </cell>
        </row>
        <row r="204">
          <cell r="G204" t="str">
            <v>Chemonics</v>
          </cell>
        </row>
        <row r="205">
          <cell r="A205" t="str">
            <v>13th Month Bonus/Severance Pay</v>
          </cell>
        </row>
        <row r="207">
          <cell r="A207" t="str">
            <v>Short-term Expatriates</v>
          </cell>
        </row>
        <row r="209">
          <cell r="G209" t="str">
            <v>Chemonics</v>
          </cell>
        </row>
        <row r="210">
          <cell r="G210" t="str">
            <v>Chemonics</v>
          </cell>
        </row>
        <row r="211">
          <cell r="G211" t="str">
            <v>Chemonics</v>
          </cell>
        </row>
        <row r="212">
          <cell r="G212" t="str">
            <v>Chemonics</v>
          </cell>
        </row>
        <row r="213">
          <cell r="A213" t="str">
            <v>Infrastructure</v>
          </cell>
          <cell r="G213" t="str">
            <v>Chemonics</v>
          </cell>
        </row>
        <row r="214">
          <cell r="G214" t="str">
            <v>Chemonics</v>
          </cell>
        </row>
        <row r="215">
          <cell r="G215" t="str">
            <v>Chemonics</v>
          </cell>
        </row>
        <row r="216">
          <cell r="G216" t="str">
            <v>Chemonics</v>
          </cell>
        </row>
        <row r="217">
          <cell r="G217" t="str">
            <v>Chemonics</v>
          </cell>
        </row>
        <row r="218">
          <cell r="G218" t="str">
            <v>Chemonics</v>
          </cell>
        </row>
        <row r="219">
          <cell r="G219" t="str">
            <v>Chemonics</v>
          </cell>
        </row>
        <row r="220">
          <cell r="G220" t="str">
            <v>Chemonics</v>
          </cell>
        </row>
        <row r="221">
          <cell r="G221" t="str">
            <v>Chemonics</v>
          </cell>
        </row>
        <row r="222">
          <cell r="G222" t="str">
            <v>Chemonics</v>
          </cell>
        </row>
        <row r="223">
          <cell r="G223" t="str">
            <v>Chemonics</v>
          </cell>
        </row>
        <row r="224">
          <cell r="G224" t="str">
            <v>Chemonics</v>
          </cell>
        </row>
        <row r="225">
          <cell r="A225" t="str">
            <v>Finance</v>
          </cell>
          <cell r="G225" t="str">
            <v>Chemonics</v>
          </cell>
        </row>
        <row r="226">
          <cell r="A226" t="str">
            <v>Rural Finance Specialists</v>
          </cell>
          <cell r="C226" t="str">
            <v>TBD</v>
          </cell>
          <cell r="E226">
            <v>500</v>
          </cell>
          <cell r="G226" t="str">
            <v>Chemonics</v>
          </cell>
          <cell r="I226" t="str">
            <v>based on Washington, DC</v>
          </cell>
        </row>
        <row r="227">
          <cell r="G227" t="str">
            <v>Chemonics</v>
          </cell>
        </row>
        <row r="228">
          <cell r="G228" t="str">
            <v>Chemonics</v>
          </cell>
        </row>
        <row r="229">
          <cell r="G229" t="str">
            <v>Chemonics</v>
          </cell>
        </row>
        <row r="230">
          <cell r="G230" t="str">
            <v>Chemonics</v>
          </cell>
        </row>
        <row r="231">
          <cell r="G231" t="str">
            <v>Chemonics</v>
          </cell>
        </row>
        <row r="232">
          <cell r="G232" t="str">
            <v>Chemonics</v>
          </cell>
        </row>
        <row r="233">
          <cell r="G233" t="str">
            <v>Chemonics</v>
          </cell>
        </row>
        <row r="234">
          <cell r="G234" t="str">
            <v>Chemonics</v>
          </cell>
        </row>
        <row r="235">
          <cell r="G235" t="str">
            <v>Chemonics</v>
          </cell>
        </row>
        <row r="236">
          <cell r="A236" t="str">
            <v>Agriculture</v>
          </cell>
          <cell r="G236" t="str">
            <v>Chemonics</v>
          </cell>
        </row>
        <row r="237">
          <cell r="A237" t="str">
            <v>Product and Input Market Systems Analyst</v>
          </cell>
          <cell r="C237" t="str">
            <v>Bosshart</v>
          </cell>
          <cell r="E237">
            <v>294.62</v>
          </cell>
          <cell r="G237" t="str">
            <v>IFDC</v>
          </cell>
          <cell r="I237" t="str">
            <v>Farmington, ME</v>
          </cell>
        </row>
        <row r="238">
          <cell r="G238" t="str">
            <v>Chemonics</v>
          </cell>
        </row>
        <row r="239">
          <cell r="G239" t="str">
            <v>IFDC</v>
          </cell>
        </row>
        <row r="240">
          <cell r="G240" t="str">
            <v>Chemonics</v>
          </cell>
        </row>
        <row r="241">
          <cell r="G241" t="str">
            <v>Chemonics</v>
          </cell>
        </row>
        <row r="242">
          <cell r="G242" t="str">
            <v>Chemonics</v>
          </cell>
        </row>
        <row r="243">
          <cell r="G243" t="str">
            <v>Chemonics</v>
          </cell>
        </row>
        <row r="244">
          <cell r="G244" t="str">
            <v>Chemonics</v>
          </cell>
        </row>
        <row r="245">
          <cell r="G245" t="str">
            <v>TSG</v>
          </cell>
        </row>
        <row r="246">
          <cell r="G246" t="str">
            <v>TSG</v>
          </cell>
        </row>
        <row r="247">
          <cell r="G247" t="str">
            <v>Chemonics</v>
          </cell>
        </row>
        <row r="248">
          <cell r="G248" t="str">
            <v>Chemonics</v>
          </cell>
        </row>
        <row r="249">
          <cell r="G249" t="str">
            <v>IFDC</v>
          </cell>
        </row>
        <row r="250">
          <cell r="G250" t="str">
            <v>Chemonics</v>
          </cell>
        </row>
        <row r="251">
          <cell r="G251" t="str">
            <v>Chemonics</v>
          </cell>
        </row>
        <row r="252">
          <cell r="G252" t="str">
            <v>PRIME</v>
          </cell>
        </row>
        <row r="253">
          <cell r="G253" t="str">
            <v>Chemonics</v>
          </cell>
        </row>
        <row r="254">
          <cell r="G254" t="str">
            <v>Chemonics</v>
          </cell>
        </row>
        <row r="255">
          <cell r="G255" t="str">
            <v>Chemonics</v>
          </cell>
        </row>
        <row r="256">
          <cell r="G256" t="str">
            <v>Chemonics</v>
          </cell>
        </row>
        <row r="257">
          <cell r="G257" t="str">
            <v>UC-Davis</v>
          </cell>
        </row>
        <row r="258">
          <cell r="G258" t="str">
            <v>Chemonics</v>
          </cell>
        </row>
        <row r="259">
          <cell r="G259" t="str">
            <v>Chemonics</v>
          </cell>
        </row>
        <row r="260">
          <cell r="G260" t="str">
            <v>Chemonics</v>
          </cell>
        </row>
        <row r="261">
          <cell r="G261" t="str">
            <v>Chemonics</v>
          </cell>
        </row>
        <row r="262">
          <cell r="G262" t="str">
            <v>Chemonics</v>
          </cell>
        </row>
        <row r="263">
          <cell r="G263" t="str">
            <v>UC-Davis</v>
          </cell>
        </row>
        <row r="264">
          <cell r="G264" t="str">
            <v>UC-Davis</v>
          </cell>
        </row>
        <row r="265">
          <cell r="G265" t="str">
            <v>Chemonics</v>
          </cell>
        </row>
        <row r="266">
          <cell r="G266" t="str">
            <v>Chemonics</v>
          </cell>
        </row>
        <row r="267">
          <cell r="G267" t="str">
            <v>Chemonics</v>
          </cell>
        </row>
        <row r="268">
          <cell r="G268" t="str">
            <v>Chemonics</v>
          </cell>
        </row>
        <row r="269">
          <cell r="G269" t="str">
            <v>Chemonics</v>
          </cell>
        </row>
        <row r="270">
          <cell r="G270" t="str">
            <v>Chemonics</v>
          </cell>
        </row>
        <row r="271">
          <cell r="A271" t="str">
            <v>Grants Specialist</v>
          </cell>
          <cell r="G271" t="str">
            <v>Chemonics</v>
          </cell>
        </row>
        <row r="272">
          <cell r="G272" t="str">
            <v>Chemonics</v>
          </cell>
        </row>
        <row r="273">
          <cell r="G273" t="str">
            <v>Chemonics</v>
          </cell>
        </row>
        <row r="274">
          <cell r="G274" t="str">
            <v>Chemonics</v>
          </cell>
        </row>
        <row r="275">
          <cell r="G275" t="str">
            <v>Chemonics</v>
          </cell>
        </row>
        <row r="276">
          <cell r="G276" t="str">
            <v>Chemonics</v>
          </cell>
        </row>
        <row r="277">
          <cell r="G277" t="str">
            <v>Chemonics</v>
          </cell>
        </row>
        <row r="278">
          <cell r="A278" t="str">
            <v>Information Communication Technology Experts</v>
          </cell>
          <cell r="C278" t="str">
            <v>Hilleman</v>
          </cell>
          <cell r="E278">
            <v>304.5</v>
          </cell>
          <cell r="G278" t="str">
            <v>Chemonics</v>
          </cell>
          <cell r="I278" t="str">
            <v>Fort Collins, CO</v>
          </cell>
        </row>
        <row r="279">
          <cell r="G279" t="str">
            <v>Chemonics</v>
          </cell>
        </row>
        <row r="280">
          <cell r="E280">
            <v>271.41</v>
          </cell>
          <cell r="G280" t="str">
            <v>Chemonics</v>
          </cell>
        </row>
        <row r="281">
          <cell r="G281" t="str">
            <v>Chemonics</v>
          </cell>
        </row>
        <row r="282">
          <cell r="A282" t="str">
            <v>Assessment, Design, &amp; Managerial Assistance</v>
          </cell>
          <cell r="C282" t="str">
            <v>TBD</v>
          </cell>
          <cell r="E282">
            <v>369.23</v>
          </cell>
          <cell r="G282" t="str">
            <v>Chemonics</v>
          </cell>
          <cell r="I282" t="str">
            <v>Washington, DC</v>
          </cell>
        </row>
        <row r="283">
          <cell r="G283" t="str">
            <v>Chemonics</v>
          </cell>
        </row>
        <row r="285">
          <cell r="A285" t="str">
            <v>Short-term Expatriates, Third Country Nationals</v>
          </cell>
        </row>
        <row r="287">
          <cell r="G287" t="str">
            <v>Chemonics</v>
          </cell>
        </row>
        <row r="288">
          <cell r="G288" t="str">
            <v>Chemonics</v>
          </cell>
        </row>
        <row r="289">
          <cell r="G289" t="str">
            <v>Chemonics</v>
          </cell>
        </row>
        <row r="290">
          <cell r="G290" t="str">
            <v>Chemonics</v>
          </cell>
        </row>
        <row r="291">
          <cell r="G291" t="str">
            <v>Chemonics</v>
          </cell>
        </row>
        <row r="292">
          <cell r="G292" t="str">
            <v>Chemonics</v>
          </cell>
        </row>
        <row r="293">
          <cell r="G293" t="str">
            <v>Chemonics</v>
          </cell>
        </row>
        <row r="294">
          <cell r="G294" t="str">
            <v>Chemonics</v>
          </cell>
        </row>
        <row r="295">
          <cell r="G295" t="str">
            <v>Chemonics</v>
          </cell>
        </row>
        <row r="296">
          <cell r="G296" t="str">
            <v>Chemonics</v>
          </cell>
        </row>
        <row r="298">
          <cell r="A298" t="str">
            <v>Short-term Local Professionals</v>
          </cell>
        </row>
        <row r="300">
          <cell r="G300" t="str">
            <v>Chemonics</v>
          </cell>
        </row>
        <row r="301">
          <cell r="G301" t="str">
            <v>Chemonics</v>
          </cell>
        </row>
        <row r="302">
          <cell r="G302" t="str">
            <v>Chemonics</v>
          </cell>
        </row>
        <row r="303">
          <cell r="G303" t="str">
            <v>Chemonics</v>
          </cell>
        </row>
        <row r="304">
          <cell r="G304" t="str">
            <v>Chemonics</v>
          </cell>
        </row>
        <row r="305">
          <cell r="A305" t="str">
            <v>Infrastructure</v>
          </cell>
          <cell r="G305" t="str">
            <v>Chemonics</v>
          </cell>
        </row>
        <row r="306">
          <cell r="G306" t="str">
            <v>Chemonics</v>
          </cell>
        </row>
        <row r="307">
          <cell r="G307" t="str">
            <v>Chemonics</v>
          </cell>
        </row>
        <row r="308">
          <cell r="G308" t="str">
            <v>Chemonics</v>
          </cell>
        </row>
        <row r="309">
          <cell r="G309" t="str">
            <v>Chemonics</v>
          </cell>
        </row>
        <row r="310">
          <cell r="G310" t="str">
            <v>Chemonics</v>
          </cell>
        </row>
        <row r="311">
          <cell r="G311" t="str">
            <v>Chemonics</v>
          </cell>
        </row>
        <row r="312">
          <cell r="G312" t="str">
            <v>Chemonics</v>
          </cell>
        </row>
        <row r="313">
          <cell r="G313" t="str">
            <v>Chemonics</v>
          </cell>
        </row>
        <row r="314">
          <cell r="G314" t="str">
            <v>Chemonics</v>
          </cell>
        </row>
        <row r="315">
          <cell r="G315" t="str">
            <v>Chemonics</v>
          </cell>
        </row>
        <row r="316">
          <cell r="A316" t="str">
            <v>Finance</v>
          </cell>
          <cell r="G316" t="str">
            <v>Chemonics</v>
          </cell>
        </row>
        <row r="317">
          <cell r="G317" t="str">
            <v>Chemonics</v>
          </cell>
        </row>
        <row r="318">
          <cell r="G318" t="str">
            <v>Chemonics</v>
          </cell>
        </row>
        <row r="319">
          <cell r="G319" t="str">
            <v>Chemonics</v>
          </cell>
        </row>
        <row r="320">
          <cell r="G320" t="str">
            <v>Chemonics</v>
          </cell>
        </row>
        <row r="321">
          <cell r="G321" t="str">
            <v>Chemonics</v>
          </cell>
        </row>
        <row r="322">
          <cell r="G322" t="str">
            <v>Chemonics</v>
          </cell>
        </row>
        <row r="323">
          <cell r="G323" t="str">
            <v>Chemonics</v>
          </cell>
        </row>
        <row r="324">
          <cell r="G324" t="str">
            <v>Chemonics</v>
          </cell>
        </row>
        <row r="325">
          <cell r="G325" t="str">
            <v>Chemonics</v>
          </cell>
        </row>
        <row r="326">
          <cell r="G326" t="str">
            <v>Chemonics</v>
          </cell>
        </row>
        <row r="327">
          <cell r="A327" t="str">
            <v>Agriculture</v>
          </cell>
          <cell r="G327" t="str">
            <v>Chemonics</v>
          </cell>
        </row>
        <row r="328">
          <cell r="G328" t="str">
            <v>Chemonics</v>
          </cell>
        </row>
        <row r="329">
          <cell r="G329" t="str">
            <v>Chemonics</v>
          </cell>
        </row>
        <row r="330">
          <cell r="G330" t="str">
            <v>Chemonics</v>
          </cell>
        </row>
        <row r="331">
          <cell r="G331" t="str">
            <v>Chemonics</v>
          </cell>
        </row>
        <row r="332">
          <cell r="G332" t="str">
            <v>Chemonics</v>
          </cell>
        </row>
        <row r="333">
          <cell r="G333" t="str">
            <v>Chemonics</v>
          </cell>
        </row>
        <row r="334">
          <cell r="G334" t="str">
            <v>Chemonics</v>
          </cell>
        </row>
        <row r="335">
          <cell r="G335" t="str">
            <v>Chemonics</v>
          </cell>
        </row>
        <row r="336">
          <cell r="G336" t="str">
            <v>Chemonics</v>
          </cell>
        </row>
        <row r="337">
          <cell r="G337" t="str">
            <v>Chemonics</v>
          </cell>
        </row>
        <row r="338">
          <cell r="G338" t="str">
            <v>Chemonics</v>
          </cell>
        </row>
        <row r="339">
          <cell r="G339" t="str">
            <v>Chemonics</v>
          </cell>
        </row>
        <row r="340">
          <cell r="G340" t="str">
            <v>Chemonics</v>
          </cell>
        </row>
        <row r="341">
          <cell r="G341" t="str">
            <v>Chemonics</v>
          </cell>
        </row>
        <row r="342">
          <cell r="G342" t="str">
            <v>Chemonics</v>
          </cell>
        </row>
        <row r="343">
          <cell r="G343" t="str">
            <v>Chemonics</v>
          </cell>
        </row>
        <row r="344">
          <cell r="G344" t="str">
            <v>Chemonics</v>
          </cell>
        </row>
        <row r="345">
          <cell r="G345" t="str">
            <v>Chemonics</v>
          </cell>
        </row>
        <row r="346">
          <cell r="G346" t="str">
            <v>Chemonics</v>
          </cell>
        </row>
        <row r="347">
          <cell r="G347" t="str">
            <v>Chemonics</v>
          </cell>
        </row>
        <row r="348">
          <cell r="G348" t="str">
            <v>Chemonics</v>
          </cell>
        </row>
        <row r="349">
          <cell r="G349" t="str">
            <v>Chemonics</v>
          </cell>
        </row>
        <row r="350">
          <cell r="G350" t="str">
            <v>Chemonics</v>
          </cell>
        </row>
        <row r="351">
          <cell r="G351" t="str">
            <v>Chemonics</v>
          </cell>
        </row>
        <row r="352">
          <cell r="G352" t="str">
            <v>Chemonics</v>
          </cell>
        </row>
        <row r="353">
          <cell r="G353" t="str">
            <v>Chemonics</v>
          </cell>
        </row>
        <row r="354">
          <cell r="G354" t="str">
            <v>Chemonics</v>
          </cell>
        </row>
        <row r="355">
          <cell r="G355" t="str">
            <v>Chemonics</v>
          </cell>
        </row>
        <row r="356">
          <cell r="G356" t="str">
            <v>Chemonics</v>
          </cell>
        </row>
        <row r="357">
          <cell r="G357" t="str">
            <v>Chemonics</v>
          </cell>
        </row>
        <row r="358">
          <cell r="G358" t="str">
            <v>Chemonics</v>
          </cell>
        </row>
        <row r="359">
          <cell r="G359" t="str">
            <v>Chemonics</v>
          </cell>
        </row>
        <row r="360">
          <cell r="G360" t="str">
            <v>Chemonics</v>
          </cell>
        </row>
        <row r="361">
          <cell r="G361" t="str">
            <v>Chemonics</v>
          </cell>
        </row>
        <row r="362">
          <cell r="A362" t="str">
            <v>Grants</v>
          </cell>
          <cell r="G362" t="str">
            <v>Chemonics</v>
          </cell>
        </row>
        <row r="363">
          <cell r="G363" t="str">
            <v>Chemonics</v>
          </cell>
        </row>
        <row r="364">
          <cell r="A364" t="str">
            <v>Other</v>
          </cell>
          <cell r="G364" t="str">
            <v>Chemonics</v>
          </cell>
        </row>
        <row r="365">
          <cell r="G365" t="str">
            <v>Chemonics</v>
          </cell>
        </row>
        <row r="366">
          <cell r="G366" t="str">
            <v>Chemonics</v>
          </cell>
        </row>
        <row r="367">
          <cell r="G367" t="str">
            <v>Chemonics</v>
          </cell>
        </row>
        <row r="368">
          <cell r="G368" t="str">
            <v>Chemonics</v>
          </cell>
        </row>
        <row r="369">
          <cell r="G369" t="str">
            <v>Chemonics</v>
          </cell>
        </row>
        <row r="370">
          <cell r="G370" t="str">
            <v>Chemonics</v>
          </cell>
        </row>
        <row r="371">
          <cell r="G371" t="str">
            <v>Chemonics</v>
          </cell>
        </row>
        <row r="372">
          <cell r="G372" t="str">
            <v>Chemonics</v>
          </cell>
        </row>
        <row r="373">
          <cell r="G373" t="str">
            <v>Chemonics</v>
          </cell>
        </row>
        <row r="374">
          <cell r="G374" t="str">
            <v>Chemonics</v>
          </cell>
        </row>
        <row r="376">
          <cell r="A376" t="str">
            <v>Local Support Staff</v>
          </cell>
        </row>
        <row r="378">
          <cell r="A378" t="str">
            <v>Bookkeepers (3)</v>
          </cell>
          <cell r="C378" t="str">
            <v>TBD</v>
          </cell>
          <cell r="E378">
            <v>36.92</v>
          </cell>
          <cell r="G378" t="str">
            <v>Chemonics</v>
          </cell>
        </row>
        <row r="379">
          <cell r="A379" t="str">
            <v>Administrative Assistants - Kabul (3)</v>
          </cell>
          <cell r="C379" t="str">
            <v>TBD</v>
          </cell>
          <cell r="E379">
            <v>36.92</v>
          </cell>
          <cell r="G379" t="str">
            <v>Chemonics</v>
          </cell>
        </row>
        <row r="380">
          <cell r="E380">
            <v>27.69</v>
          </cell>
          <cell r="G380" t="str">
            <v>Chemonics</v>
          </cell>
        </row>
        <row r="381">
          <cell r="A381" t="str">
            <v>Receptionist/Radio Operator - Kabul</v>
          </cell>
          <cell r="C381" t="str">
            <v>TBD</v>
          </cell>
          <cell r="E381">
            <v>27.69</v>
          </cell>
          <cell r="G381" t="str">
            <v>Chemonics</v>
          </cell>
        </row>
        <row r="382">
          <cell r="E382">
            <v>27.69</v>
          </cell>
          <cell r="G382" t="str">
            <v>Chemonics</v>
          </cell>
        </row>
        <row r="383">
          <cell r="A383" t="str">
            <v>Driver(s) - Kabul (15)</v>
          </cell>
          <cell r="C383" t="str">
            <v>TBD</v>
          </cell>
          <cell r="E383">
            <v>27.69</v>
          </cell>
          <cell r="G383" t="str">
            <v>Chemonics</v>
          </cell>
        </row>
        <row r="384">
          <cell r="E384">
            <v>27.69</v>
          </cell>
          <cell r="G384" t="str">
            <v>Chemonics</v>
          </cell>
        </row>
        <row r="385">
          <cell r="C385" t="str">
            <v>TBD</v>
          </cell>
          <cell r="G385" t="str">
            <v>Chemonics</v>
          </cell>
        </row>
        <row r="386">
          <cell r="C386" t="str">
            <v>TBD</v>
          </cell>
          <cell r="G386" t="str">
            <v>Chemonics</v>
          </cell>
        </row>
        <row r="387">
          <cell r="C387" t="str">
            <v>TBD</v>
          </cell>
          <cell r="G387" t="str">
            <v>Chemonics</v>
          </cell>
        </row>
        <row r="388">
          <cell r="C388" t="str">
            <v>TBD</v>
          </cell>
          <cell r="G388" t="str">
            <v>Chemonics</v>
          </cell>
        </row>
        <row r="389">
          <cell r="C389" t="str">
            <v>TBD</v>
          </cell>
          <cell r="G389" t="str">
            <v>Chemonics</v>
          </cell>
        </row>
        <row r="390">
          <cell r="C390" t="str">
            <v>TBD</v>
          </cell>
          <cell r="G390" t="str">
            <v>Chemonics</v>
          </cell>
        </row>
        <row r="391">
          <cell r="C391" t="str">
            <v>TBD</v>
          </cell>
          <cell r="G391" t="str">
            <v>Chemonics</v>
          </cell>
        </row>
        <row r="392">
          <cell r="C392" t="str">
            <v>TBD</v>
          </cell>
          <cell r="G392" t="str">
            <v>Chemonics</v>
          </cell>
        </row>
        <row r="393">
          <cell r="C393" t="str">
            <v>TBD</v>
          </cell>
          <cell r="G393" t="str">
            <v>Chemonics</v>
          </cell>
        </row>
        <row r="394">
          <cell r="C394" t="str">
            <v>TBD</v>
          </cell>
          <cell r="G394" t="str">
            <v>Chemonics</v>
          </cell>
        </row>
        <row r="395">
          <cell r="C395" t="str">
            <v>TBD</v>
          </cell>
          <cell r="G395" t="str">
            <v>Chemonics</v>
          </cell>
        </row>
        <row r="396">
          <cell r="C396" t="str">
            <v>TBD</v>
          </cell>
          <cell r="G396" t="str">
            <v>Chemonics</v>
          </cell>
        </row>
        <row r="397">
          <cell r="C397" t="str">
            <v>TBD</v>
          </cell>
          <cell r="G397" t="str">
            <v>Chemonics</v>
          </cell>
        </row>
        <row r="398">
          <cell r="C398" t="str">
            <v>TBD</v>
          </cell>
          <cell r="G398" t="str">
            <v>Chemonics</v>
          </cell>
        </row>
        <row r="399">
          <cell r="C399" t="str">
            <v>TBD</v>
          </cell>
          <cell r="G399" t="str">
            <v>Chemonics</v>
          </cell>
        </row>
        <row r="400">
          <cell r="C400" t="str">
            <v>TBD</v>
          </cell>
          <cell r="G400" t="str">
            <v>Chemonics</v>
          </cell>
        </row>
        <row r="401">
          <cell r="C401" t="str">
            <v>TBD</v>
          </cell>
          <cell r="G401" t="str">
            <v>Chemonics</v>
          </cell>
        </row>
        <row r="402">
          <cell r="C402" t="str">
            <v>TBD</v>
          </cell>
          <cell r="G402" t="str">
            <v>Chemonics</v>
          </cell>
        </row>
        <row r="403">
          <cell r="C403" t="str">
            <v>TBD</v>
          </cell>
          <cell r="G403" t="str">
            <v>Chemonics</v>
          </cell>
        </row>
        <row r="404">
          <cell r="C404" t="str">
            <v>TBD</v>
          </cell>
          <cell r="G404" t="str">
            <v>Chemonics</v>
          </cell>
        </row>
        <row r="405">
          <cell r="C405" t="str">
            <v>TBD</v>
          </cell>
          <cell r="G405" t="str">
            <v>Chemonics</v>
          </cell>
        </row>
        <row r="406">
          <cell r="C406" t="str">
            <v>TBD</v>
          </cell>
          <cell r="G406" t="str">
            <v>Chemonics</v>
          </cell>
        </row>
        <row r="407">
          <cell r="C407" t="str">
            <v>TBD</v>
          </cell>
          <cell r="G407" t="str">
            <v>Chemonics</v>
          </cell>
        </row>
        <row r="408">
          <cell r="C408" t="str">
            <v>TBD</v>
          </cell>
          <cell r="G408" t="str">
            <v>Chemonics</v>
          </cell>
        </row>
        <row r="409">
          <cell r="C409" t="str">
            <v>TBD</v>
          </cell>
          <cell r="G409" t="str">
            <v>Chemonics</v>
          </cell>
        </row>
        <row r="410">
          <cell r="C410" t="str">
            <v>TBD</v>
          </cell>
          <cell r="G410" t="str">
            <v>Chemonics</v>
          </cell>
        </row>
        <row r="411">
          <cell r="C411" t="str">
            <v>TBD</v>
          </cell>
          <cell r="G411" t="str">
            <v>Chemonics</v>
          </cell>
        </row>
        <row r="412">
          <cell r="C412" t="str">
            <v>TBD</v>
          </cell>
          <cell r="G412" t="str">
            <v>Chemonics</v>
          </cell>
        </row>
        <row r="413">
          <cell r="C413" t="str">
            <v>TBD</v>
          </cell>
          <cell r="G413" t="str">
            <v>Chemonics</v>
          </cell>
        </row>
        <row r="414">
          <cell r="C414" t="str">
            <v>TBD</v>
          </cell>
          <cell r="G414" t="str">
            <v>Chemonics</v>
          </cell>
        </row>
        <row r="415">
          <cell r="C415" t="str">
            <v>TBD</v>
          </cell>
          <cell r="G415" t="str">
            <v>Chemonics</v>
          </cell>
        </row>
        <row r="416">
          <cell r="C416" t="str">
            <v>TBD</v>
          </cell>
          <cell r="G416" t="str">
            <v>Chemonics</v>
          </cell>
        </row>
        <row r="417">
          <cell r="C417" t="str">
            <v>TBD</v>
          </cell>
          <cell r="G417" t="str">
            <v>Chemonics</v>
          </cell>
        </row>
        <row r="418">
          <cell r="C418" t="str">
            <v>TBD</v>
          </cell>
          <cell r="G418" t="str">
            <v>Chemonics</v>
          </cell>
        </row>
        <row r="419">
          <cell r="C419" t="str">
            <v>TBD</v>
          </cell>
          <cell r="G419" t="str">
            <v>Chemonics</v>
          </cell>
        </row>
        <row r="420">
          <cell r="C420" t="str">
            <v>TBD</v>
          </cell>
          <cell r="G420" t="str">
            <v>Chemonics</v>
          </cell>
        </row>
        <row r="421">
          <cell r="C421" t="str">
            <v>TBD</v>
          </cell>
          <cell r="G421" t="str">
            <v>Chemonics</v>
          </cell>
        </row>
        <row r="422">
          <cell r="C422" t="str">
            <v>TBD</v>
          </cell>
          <cell r="G422" t="str">
            <v>Chemonics</v>
          </cell>
        </row>
        <row r="423">
          <cell r="C423" t="str">
            <v>TBD</v>
          </cell>
          <cell r="G423" t="str">
            <v>Chemonics</v>
          </cell>
        </row>
        <row r="424">
          <cell r="C424" t="str">
            <v>TBD</v>
          </cell>
          <cell r="G424" t="str">
            <v>Chemonics</v>
          </cell>
        </row>
        <row r="425">
          <cell r="C425" t="str">
            <v>TBD</v>
          </cell>
          <cell r="G425" t="str">
            <v>Chemonics</v>
          </cell>
        </row>
        <row r="426">
          <cell r="C426" t="str">
            <v>TBD</v>
          </cell>
          <cell r="G426" t="str">
            <v>Chemonics</v>
          </cell>
        </row>
        <row r="427">
          <cell r="C427" t="str">
            <v>TBD</v>
          </cell>
          <cell r="G427" t="str">
            <v>Chemonics</v>
          </cell>
        </row>
        <row r="428">
          <cell r="C428" t="str">
            <v>TBD</v>
          </cell>
          <cell r="G428" t="str">
            <v>Chemonics</v>
          </cell>
        </row>
        <row r="429">
          <cell r="A429" t="str">
            <v>13th Month Bonus/Severance Pay</v>
          </cell>
        </row>
        <row r="431">
          <cell r="A431" t="str">
            <v>Home Office</v>
          </cell>
        </row>
        <row r="433">
          <cell r="A433" t="str">
            <v>Assessment &amp; Design Assistance</v>
          </cell>
          <cell r="C433" t="str">
            <v>TBD</v>
          </cell>
          <cell r="E433">
            <v>515.38</v>
          </cell>
          <cell r="G433" t="str">
            <v>Chemonics</v>
          </cell>
          <cell r="I433" t="str">
            <v>Washington, DC</v>
          </cell>
        </row>
        <row r="434">
          <cell r="G434" t="str">
            <v>Chemonics</v>
          </cell>
          <cell r="I434" t="str">
            <v>Washington, DC</v>
          </cell>
        </row>
        <row r="435">
          <cell r="A435" t="str">
            <v>Contracts/Grants Specialists</v>
          </cell>
          <cell r="C435" t="str">
            <v>Maitra</v>
          </cell>
          <cell r="E435">
            <v>371.43</v>
          </cell>
          <cell r="G435" t="str">
            <v>Chemonics</v>
          </cell>
          <cell r="I435" t="str">
            <v>Washington, DC</v>
          </cell>
        </row>
        <row r="436">
          <cell r="A436" t="str">
            <v>Strategic Communication Specialists</v>
          </cell>
          <cell r="C436" t="str">
            <v>Woods</v>
          </cell>
          <cell r="E436">
            <v>473.21</v>
          </cell>
          <cell r="G436" t="str">
            <v>Chemonics</v>
          </cell>
          <cell r="I436" t="str">
            <v>Washington, DC</v>
          </cell>
        </row>
        <row r="437">
          <cell r="G437" t="str">
            <v>Chemonics</v>
          </cell>
          <cell r="I437" t="str">
            <v>Washington, DC</v>
          </cell>
        </row>
        <row r="438">
          <cell r="G438" t="str">
            <v>Chemonics</v>
          </cell>
          <cell r="I438" t="str">
            <v>Washington, DC</v>
          </cell>
        </row>
        <row r="439">
          <cell r="G439" t="str">
            <v>Chemonics</v>
          </cell>
          <cell r="I439" t="str">
            <v>Washington, DC</v>
          </cell>
        </row>
        <row r="440">
          <cell r="G440" t="str">
            <v>Chemonics</v>
          </cell>
          <cell r="I440" t="str">
            <v>Washington, DC</v>
          </cell>
        </row>
        <row r="441">
          <cell r="G441" t="str">
            <v>Chemonics</v>
          </cell>
          <cell r="I441" t="str">
            <v>Washington, DC</v>
          </cell>
        </row>
        <row r="442">
          <cell r="G442" t="str">
            <v>Chemonics</v>
          </cell>
          <cell r="I442" t="str">
            <v>Washington, DC</v>
          </cell>
        </row>
        <row r="443">
          <cell r="G443" t="str">
            <v>Chemonics</v>
          </cell>
        </row>
        <row r="444">
          <cell r="G444" t="str">
            <v>Chemonics</v>
          </cell>
        </row>
        <row r="445">
          <cell r="A445" t="str">
            <v>Project Supervisor</v>
          </cell>
          <cell r="C445" t="str">
            <v>Ivey</v>
          </cell>
          <cell r="E445">
            <v>515.38</v>
          </cell>
          <cell r="G445" t="str">
            <v>Chemonics</v>
          </cell>
        </row>
        <row r="446">
          <cell r="G446" t="str">
            <v>Chemonics</v>
          </cell>
        </row>
        <row r="447">
          <cell r="A447" t="str">
            <v>Start-up Specialist/Project Administrator</v>
          </cell>
          <cell r="C447" t="str">
            <v>McNulty</v>
          </cell>
          <cell r="E447">
            <v>157</v>
          </cell>
          <cell r="G447" t="str">
            <v>Chemonics</v>
          </cell>
        </row>
        <row r="448">
          <cell r="A448" t="str">
            <v>Editor</v>
          </cell>
          <cell r="C448" t="str">
            <v>Byrne</v>
          </cell>
          <cell r="E448">
            <v>205.57</v>
          </cell>
          <cell r="G448" t="str">
            <v>Chemonics</v>
          </cell>
        </row>
        <row r="449">
          <cell r="A449" t="str">
            <v>Training</v>
          </cell>
          <cell r="C449" t="str">
            <v>Wyatt</v>
          </cell>
          <cell r="E449">
            <v>204.28</v>
          </cell>
          <cell r="G449" t="str">
            <v>Chemonics</v>
          </cell>
        </row>
        <row r="450">
          <cell r="A450" t="str">
            <v>Field Accounting</v>
          </cell>
          <cell r="C450" t="str">
            <v>McKenna</v>
          </cell>
          <cell r="E450">
            <v>252.25</v>
          </cell>
          <cell r="G450" t="str">
            <v>Chemonics</v>
          </cell>
        </row>
        <row r="451">
          <cell r="A451" t="str">
            <v>Procurement/IT</v>
          </cell>
          <cell r="C451" t="str">
            <v>Taylor</v>
          </cell>
          <cell r="E451">
            <v>223.16</v>
          </cell>
          <cell r="G451" t="str">
            <v>Chemonics</v>
          </cell>
        </row>
        <row r="452">
          <cell r="G452" t="str">
            <v>Chemonics</v>
          </cell>
        </row>
        <row r="453">
          <cell r="G453" t="str">
            <v>Chemonics</v>
          </cell>
        </row>
        <row r="455">
          <cell r="A455" t="str">
            <v>Subcontractor Home Office/Country Office Staff</v>
          </cell>
        </row>
        <row r="486">
          <cell r="V486">
            <v>0.3381</v>
          </cell>
        </row>
        <row r="488">
          <cell r="B488">
            <v>0.2</v>
          </cell>
        </row>
        <row r="491">
          <cell r="V491">
            <v>0.7754</v>
          </cell>
        </row>
        <row r="497">
          <cell r="V497">
            <v>0.055</v>
          </cell>
        </row>
        <row r="502">
          <cell r="B502">
            <v>1.05</v>
          </cell>
        </row>
        <row r="503">
          <cell r="B503">
            <v>1.1</v>
          </cell>
        </row>
        <row r="509">
          <cell r="B509">
            <v>22</v>
          </cell>
        </row>
        <row r="510">
          <cell r="B510">
            <v>26</v>
          </cell>
        </row>
        <row r="512">
          <cell r="B512">
            <v>26</v>
          </cell>
        </row>
        <row r="513">
          <cell r="B513">
            <v>2</v>
          </cell>
        </row>
        <row r="514">
          <cell r="B514">
            <v>0</v>
          </cell>
        </row>
        <row r="515">
          <cell r="B515">
            <v>2</v>
          </cell>
        </row>
        <row r="522">
          <cell r="B522">
            <v>0.25</v>
          </cell>
        </row>
        <row r="534">
          <cell r="B534">
            <v>196</v>
          </cell>
        </row>
        <row r="535">
          <cell r="B535">
            <v>202</v>
          </cell>
        </row>
        <row r="536">
          <cell r="B536">
            <v>101</v>
          </cell>
        </row>
        <row r="537">
          <cell r="B537">
            <v>152</v>
          </cell>
        </row>
        <row r="559">
          <cell r="B559">
            <v>515.38</v>
          </cell>
        </row>
        <row r="560">
          <cell r="B560">
            <v>231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ed"/>
      <sheetName val="JHPIEGO"/>
      <sheetName val="HKI"/>
      <sheetName val="TRG"/>
      <sheetName val="Georgetown"/>
      <sheetName val="The Mitchell Group"/>
      <sheetName val="Pop Council"/>
      <sheetName val="Prospect International"/>
      <sheetName val="EVF"/>
      <sheetName val="Training"/>
      <sheetName val="LOE"/>
      <sheetName val="Parameters"/>
      <sheetName val="Chart of Accounts"/>
    </sheetNames>
    <sheetDataSet>
      <sheetData sheetId="12">
        <row r="1">
          <cell r="B1" t="str">
            <v>Madagascar Health</v>
          </cell>
        </row>
        <row r="2">
          <cell r="B2" t="str">
            <v>RFP #687-04-P-009</v>
          </cell>
        </row>
        <row r="3">
          <cell r="B3" t="str">
            <v>Chemonics International Inc.</v>
          </cell>
        </row>
        <row r="40">
          <cell r="B40" t="str">
            <v>Technical/Clinical Specialist, Barry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Year1"/>
      <sheetName val="Year2"/>
      <sheetName val="RATES"/>
      <sheetName val="Parameter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byYear"/>
      <sheetName val="Detailed"/>
      <sheetName val="LOE"/>
      <sheetName val="EVF"/>
      <sheetName val="EVF-OVC"/>
      <sheetName val="TRG"/>
      <sheetName val="Dev Assoc"/>
      <sheetName val="IGH CEIHD"/>
      <sheetName val="Porter Novelli"/>
      <sheetName val="Citizens"/>
      <sheetName val="HealthScope"/>
      <sheetName val="Parameters"/>
      <sheetName val="RATES"/>
    </sheetNames>
    <sheetDataSet>
      <sheetData sheetId="11">
        <row r="8">
          <cell r="B8">
            <v>134000</v>
          </cell>
        </row>
        <row r="9">
          <cell r="B9">
            <v>1.05</v>
          </cell>
        </row>
        <row r="11">
          <cell r="B11">
            <v>1.03</v>
          </cell>
        </row>
        <row r="12">
          <cell r="B12">
            <v>0.0215</v>
          </cell>
        </row>
        <row r="15">
          <cell r="B15">
            <v>13300</v>
          </cell>
        </row>
        <row r="17">
          <cell r="B17">
            <v>0.25</v>
          </cell>
        </row>
        <row r="29">
          <cell r="B29">
            <v>226</v>
          </cell>
        </row>
        <row r="32">
          <cell r="B32">
            <v>187</v>
          </cell>
        </row>
        <row r="35">
          <cell r="B35" t="str">
            <v>Dar es Salaam</v>
          </cell>
        </row>
        <row r="40">
          <cell r="B40">
            <v>2449.5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3. LOE"/>
      <sheetName val="Links"/>
      <sheetName val="1. CLIN"/>
      <sheetName val="2. Sum-Yr"/>
      <sheetName val="4. Main"/>
      <sheetName val="5. Travel"/>
      <sheetName val="6. Allow"/>
      <sheetName val="7. EVF"/>
      <sheetName val="8. AIRD"/>
      <sheetName val="9. CARE"/>
      <sheetName val="10. IBI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PUTS Year 1"/>
      <sheetName val="Pipeline"/>
      <sheetName val="LOE Tracker"/>
      <sheetName val="Burn Chart"/>
      <sheetName val="INPUTS - Totals by Units"/>
      <sheetName val="INPUTS Year 2"/>
      <sheetName val="INPUTS Year 3"/>
    </sheetNames>
    <sheetDataSet>
      <sheetData sheetId="0">
        <row r="96">
          <cell r="A96" t="str">
            <v>5. OTHER DIRECT COSTS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DETAIL"/>
      <sheetName val="BAHODC"/>
      <sheetName val="SUB1"/>
      <sheetName val="SUB2"/>
      <sheetName val="SUB3"/>
      <sheetName val="SUB4"/>
      <sheetName val="SUB5"/>
      <sheetName val="SUB6"/>
      <sheetName val="SUB7"/>
      <sheetName val="SUB8"/>
      <sheetName val="SUB9"/>
      <sheetName val="INDIRECTS"/>
      <sheetName val="RATES"/>
      <sheetName val="read me first"/>
      <sheetName val="DCAA APPROVED INDIRECT RATES"/>
      <sheetName val="Parameters"/>
      <sheetName val="Sheet1"/>
    </sheetNames>
    <sheetDataSet>
      <sheetData sheetId="12">
        <row r="2">
          <cell r="T2" t="str">
            <v>AWI</v>
          </cell>
          <cell r="U2" t="str">
            <v>Fringe</v>
          </cell>
          <cell r="V2" t="str">
            <v>Overhead</v>
          </cell>
          <cell r="W2" t="str">
            <v>MH</v>
          </cell>
          <cell r="X2" t="str">
            <v>G&amp;A</v>
          </cell>
          <cell r="Y2" t="str">
            <v>FCCM</v>
          </cell>
        </row>
        <row r="3">
          <cell r="S3" t="str">
            <v>03</v>
          </cell>
          <cell r="T3">
            <v>0.045</v>
          </cell>
          <cell r="U3">
            <v>0.83</v>
          </cell>
          <cell r="V3">
            <v>0</v>
          </cell>
          <cell r="W3">
            <v>0.026</v>
          </cell>
          <cell r="X3">
            <v>0.083</v>
          </cell>
          <cell r="Y3">
            <v>0</v>
          </cell>
        </row>
        <row r="4">
          <cell r="S4" t="str">
            <v>14</v>
          </cell>
          <cell r="T4">
            <v>0.045</v>
          </cell>
          <cell r="U4">
            <v>0.368</v>
          </cell>
          <cell r="V4">
            <v>0.6861</v>
          </cell>
          <cell r="W4">
            <v>0.026</v>
          </cell>
          <cell r="X4">
            <v>0.083</v>
          </cell>
          <cell r="Y4">
            <v>0.00721</v>
          </cell>
        </row>
        <row r="5">
          <cell r="S5" t="str">
            <v>24</v>
          </cell>
          <cell r="T5">
            <v>0.045</v>
          </cell>
          <cell r="U5">
            <v>0.356</v>
          </cell>
          <cell r="V5">
            <v>0.4012</v>
          </cell>
          <cell r="W5">
            <v>0.026</v>
          </cell>
          <cell r="X5">
            <v>0.083</v>
          </cell>
          <cell r="Y5">
            <v>0.00181</v>
          </cell>
        </row>
        <row r="6">
          <cell r="S6" t="str">
            <v>14</v>
          </cell>
          <cell r="T6">
            <v>0.045</v>
          </cell>
          <cell r="U6">
            <v>0.368</v>
          </cell>
          <cell r="V6">
            <v>0.6861</v>
          </cell>
          <cell r="W6">
            <v>0.026</v>
          </cell>
          <cell r="X6">
            <v>0.083</v>
          </cell>
          <cell r="Y6">
            <v>0.00721</v>
          </cell>
        </row>
        <row r="7">
          <cell r="S7" t="str">
            <v>15</v>
          </cell>
          <cell r="T7">
            <v>0.045</v>
          </cell>
          <cell r="U7">
            <v>0.36</v>
          </cell>
          <cell r="V7">
            <v>0.5886</v>
          </cell>
          <cell r="W7">
            <v>0.026</v>
          </cell>
          <cell r="X7">
            <v>0.083</v>
          </cell>
          <cell r="Y7">
            <v>0.00758</v>
          </cell>
        </row>
        <row r="8">
          <cell r="S8" t="str">
            <v>16</v>
          </cell>
          <cell r="T8">
            <v>0.045</v>
          </cell>
          <cell r="U8">
            <v>0.37</v>
          </cell>
          <cell r="V8">
            <v>0.517</v>
          </cell>
          <cell r="W8">
            <v>0.026</v>
          </cell>
          <cell r="X8">
            <v>0.083</v>
          </cell>
          <cell r="Y8">
            <v>0.00648</v>
          </cell>
        </row>
        <row r="9">
          <cell r="S9" t="str">
            <v>17</v>
          </cell>
          <cell r="T9">
            <v>0.045</v>
          </cell>
          <cell r="U9">
            <v>0.36</v>
          </cell>
          <cell r="V9">
            <v>0.6212</v>
          </cell>
          <cell r="W9">
            <v>0.026</v>
          </cell>
          <cell r="X9">
            <v>0.083</v>
          </cell>
          <cell r="Y9">
            <v>0.0076</v>
          </cell>
        </row>
        <row r="10">
          <cell r="S10" t="str">
            <v>22</v>
          </cell>
          <cell r="T10">
            <v>0.045</v>
          </cell>
          <cell r="U10">
            <v>0.32</v>
          </cell>
          <cell r="V10">
            <v>0.6071</v>
          </cell>
          <cell r="W10">
            <v>0.026</v>
          </cell>
          <cell r="X10">
            <v>0.083</v>
          </cell>
          <cell r="Y10">
            <v>0.00263</v>
          </cell>
        </row>
        <row r="11">
          <cell r="S11" t="str">
            <v>23</v>
          </cell>
          <cell r="T11">
            <v>0.045</v>
          </cell>
          <cell r="U11">
            <v>0.365</v>
          </cell>
          <cell r="V11">
            <v>0.3664</v>
          </cell>
          <cell r="W11">
            <v>0.026</v>
          </cell>
          <cell r="X11">
            <v>0.083</v>
          </cell>
          <cell r="Y11">
            <v>0.00209</v>
          </cell>
        </row>
        <row r="12">
          <cell r="S12" t="str">
            <v>24</v>
          </cell>
          <cell r="T12">
            <v>0.045</v>
          </cell>
          <cell r="U12">
            <v>0.356</v>
          </cell>
          <cell r="V12">
            <v>0.4012</v>
          </cell>
          <cell r="W12">
            <v>0.026</v>
          </cell>
          <cell r="X12">
            <v>0.083</v>
          </cell>
          <cell r="Y12">
            <v>0.00181</v>
          </cell>
        </row>
        <row r="13">
          <cell r="S13" t="str">
            <v>25</v>
          </cell>
          <cell r="T13">
            <v>0.045</v>
          </cell>
          <cell r="U13">
            <v>0.38</v>
          </cell>
          <cell r="V13">
            <v>0.3036</v>
          </cell>
          <cell r="W13">
            <v>0.026</v>
          </cell>
          <cell r="X13">
            <v>0.083</v>
          </cell>
          <cell r="Y13">
            <v>0.00182</v>
          </cell>
        </row>
        <row r="14">
          <cell r="S14" t="str">
            <v>26</v>
          </cell>
          <cell r="T14">
            <v>0.045</v>
          </cell>
          <cell r="U14">
            <v>0.375</v>
          </cell>
          <cell r="V14">
            <v>0.3146</v>
          </cell>
          <cell r="W14">
            <v>0.026</v>
          </cell>
          <cell r="X14">
            <v>0.083</v>
          </cell>
          <cell r="Y14">
            <v>0.00188</v>
          </cell>
        </row>
        <row r="15">
          <cell r="S15" t="str">
            <v>27</v>
          </cell>
          <cell r="T15">
            <v>0.045</v>
          </cell>
          <cell r="U15">
            <v>0.36</v>
          </cell>
          <cell r="V15">
            <v>0.3361</v>
          </cell>
          <cell r="W15">
            <v>0.026</v>
          </cell>
          <cell r="X15">
            <v>0.083</v>
          </cell>
          <cell r="Y15">
            <v>0.00197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Assumptions"/>
      <sheetName val="Summary"/>
      <sheetName val="Loaded"/>
      <sheetName val="Overall"/>
      <sheetName val="CORE"/>
      <sheetName val="Liberia"/>
      <sheetName val="Nigeria"/>
      <sheetName val="Jordan"/>
      <sheetName val="Pakistan"/>
      <sheetName val="ENE"/>
      <sheetName val="LAC"/>
      <sheetName val="ANE"/>
      <sheetName val="AFR"/>
      <sheetName val="ENE(b)"/>
      <sheetName val="LAC1"/>
      <sheetName val="LAC2"/>
      <sheetName val="ANE1"/>
      <sheetName val="ANE2"/>
      <sheetName val="ARF1"/>
      <sheetName val="ARF2"/>
      <sheetName val="ENE1"/>
      <sheetName val="ENE2"/>
      <sheetName val="Budget Notes"/>
      <sheetName val="Cost Share"/>
    </sheetNames>
    <sheetDataSet>
      <sheetData sheetId="1">
        <row r="12">
          <cell r="H12">
            <v>0.03</v>
          </cell>
        </row>
        <row r="13">
          <cell r="H13">
            <v>0.1</v>
          </cell>
        </row>
        <row r="14">
          <cell r="H14">
            <v>0.03</v>
          </cell>
        </row>
        <row r="23">
          <cell r="B23" t="str">
            <v>Perdiem</v>
          </cell>
          <cell r="C23" t="str">
            <v>Pakistan</v>
          </cell>
          <cell r="D23" t="str">
            <v>Liberia</v>
          </cell>
          <cell r="E23" t="str">
            <v>Nigeria</v>
          </cell>
          <cell r="F23" t="str">
            <v>Jordan</v>
          </cell>
        </row>
        <row r="24">
          <cell r="B24" t="str">
            <v>Lodging</v>
          </cell>
          <cell r="C24">
            <v>178</v>
          </cell>
          <cell r="D24">
            <v>154</v>
          </cell>
          <cell r="E24">
            <v>217</v>
          </cell>
          <cell r="F24">
            <v>117</v>
          </cell>
        </row>
        <row r="25">
          <cell r="B25" t="str">
            <v>M&amp;IE</v>
          </cell>
          <cell r="C25">
            <v>85</v>
          </cell>
          <cell r="D25">
            <v>54</v>
          </cell>
          <cell r="E25">
            <v>98</v>
          </cell>
          <cell r="F25">
            <v>87</v>
          </cell>
        </row>
        <row r="28">
          <cell r="D28">
            <v>2</v>
          </cell>
        </row>
        <row r="29">
          <cell r="D29">
            <v>0</v>
          </cell>
        </row>
        <row r="30">
          <cell r="D30">
            <v>19</v>
          </cell>
        </row>
        <row r="36">
          <cell r="G36" t="str">
            <v>route</v>
          </cell>
          <cell r="H36" t="str">
            <v>From</v>
          </cell>
          <cell r="I36" t="str">
            <v>To</v>
          </cell>
          <cell r="J36" t="str">
            <v>Airfare ($)</v>
          </cell>
        </row>
        <row r="37">
          <cell r="G37">
            <v>1</v>
          </cell>
          <cell r="H37">
            <v>0</v>
          </cell>
          <cell r="I37">
            <v>0</v>
          </cell>
          <cell r="J37">
            <v>0</v>
          </cell>
        </row>
        <row r="38">
          <cell r="G38">
            <v>2</v>
          </cell>
          <cell r="H38">
            <v>0</v>
          </cell>
          <cell r="I38">
            <v>0</v>
          </cell>
          <cell r="J38">
            <v>0</v>
          </cell>
        </row>
        <row r="39">
          <cell r="G39">
            <v>3</v>
          </cell>
          <cell r="H39">
            <v>0</v>
          </cell>
          <cell r="I39">
            <v>0</v>
          </cell>
          <cell r="J39">
            <v>0</v>
          </cell>
        </row>
        <row r="40">
          <cell r="B40" t="str">
            <v>Perdiem</v>
          </cell>
          <cell r="C40" t="str">
            <v>Pakistan</v>
          </cell>
          <cell r="D40" t="str">
            <v>Liberia</v>
          </cell>
          <cell r="E40" t="str">
            <v>Nigeria</v>
          </cell>
          <cell r="F40" t="str">
            <v>Jordan</v>
          </cell>
          <cell r="G40">
            <v>4</v>
          </cell>
          <cell r="H40">
            <v>0</v>
          </cell>
          <cell r="I40">
            <v>0</v>
          </cell>
          <cell r="J40">
            <v>0</v>
          </cell>
        </row>
        <row r="41">
          <cell r="B41" t="str">
            <v>Lodging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5</v>
          </cell>
          <cell r="H41">
            <v>0</v>
          </cell>
          <cell r="I41">
            <v>0</v>
          </cell>
          <cell r="J41">
            <v>0</v>
          </cell>
        </row>
        <row r="42">
          <cell r="B42" t="str">
            <v>M&amp;IE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6</v>
          </cell>
          <cell r="H42">
            <v>0</v>
          </cell>
          <cell r="I42">
            <v>0</v>
          </cell>
          <cell r="J42">
            <v>0</v>
          </cell>
        </row>
        <row r="43">
          <cell r="G43">
            <v>7</v>
          </cell>
          <cell r="H43">
            <v>0</v>
          </cell>
          <cell r="I43">
            <v>0</v>
          </cell>
          <cell r="J43">
            <v>0</v>
          </cell>
        </row>
        <row r="44">
          <cell r="G44">
            <v>8</v>
          </cell>
          <cell r="H44">
            <v>0</v>
          </cell>
          <cell r="I44">
            <v>0</v>
          </cell>
          <cell r="J44">
            <v>0</v>
          </cell>
        </row>
        <row r="45">
          <cell r="G45">
            <v>9</v>
          </cell>
          <cell r="H45">
            <v>0</v>
          </cell>
          <cell r="I45">
            <v>0</v>
          </cell>
          <cell r="J45">
            <v>0</v>
          </cell>
        </row>
        <row r="46">
          <cell r="G46">
            <v>10</v>
          </cell>
          <cell r="H46">
            <v>0</v>
          </cell>
          <cell r="I46">
            <v>0</v>
          </cell>
          <cell r="J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49"/>
  <sheetViews>
    <sheetView zoomScale="80" zoomScaleNormal="80" zoomScaleSheetLayoutView="80" zoomScalePageLayoutView="0" workbookViewId="0" topLeftCell="A1">
      <selection activeCell="A42" sqref="A42:D42"/>
    </sheetView>
  </sheetViews>
  <sheetFormatPr defaultColWidth="11.140625" defaultRowHeight="12.75"/>
  <cols>
    <col min="1" max="1" width="40.140625" style="1" customWidth="1"/>
    <col min="2" max="2" width="18.8515625" style="1" customWidth="1"/>
    <col min="3" max="3" width="19.8515625" style="1" customWidth="1"/>
    <col min="4" max="4" width="59.140625" style="1" customWidth="1"/>
    <col min="5" max="16384" width="11.140625" style="1" customWidth="1"/>
  </cols>
  <sheetData>
    <row r="1" spans="1:4" ht="20.25" customHeight="1">
      <c r="A1" s="139"/>
      <c r="B1" s="140"/>
      <c r="C1" s="140"/>
      <c r="D1" s="141"/>
    </row>
    <row r="2" spans="1:4" s="2" customFormat="1" ht="24" customHeight="1">
      <c r="A2" s="145" t="s">
        <v>10</v>
      </c>
      <c r="B2" s="146"/>
      <c r="C2" s="146"/>
      <c r="D2" s="147"/>
    </row>
    <row r="3" spans="1:4" s="2" customFormat="1" ht="12.75" customHeight="1">
      <c r="A3" s="148"/>
      <c r="B3" s="149"/>
      <c r="C3" s="149"/>
      <c r="D3" s="150"/>
    </row>
    <row r="4" spans="1:4" ht="12.75">
      <c r="A4" s="3" t="s">
        <v>11</v>
      </c>
      <c r="B4" s="142" t="e">
        <f>#REF!</f>
        <v>#REF!</v>
      </c>
      <c r="C4" s="143"/>
      <c r="D4" s="144"/>
    </row>
    <row r="5" spans="1:4" ht="12.75">
      <c r="A5" s="3" t="s">
        <v>12</v>
      </c>
      <c r="B5" s="142"/>
      <c r="C5" s="143"/>
      <c r="D5" s="144"/>
    </row>
    <row r="6" spans="1:4" ht="12.75">
      <c r="A6" s="3" t="s">
        <v>9</v>
      </c>
      <c r="B6" s="142"/>
      <c r="C6" s="143"/>
      <c r="D6" s="144"/>
    </row>
    <row r="7" spans="1:4" ht="12.75">
      <c r="A7" s="136"/>
      <c r="B7" s="137"/>
      <c r="C7" s="137"/>
      <c r="D7" s="138"/>
    </row>
    <row r="8" spans="1:4" ht="12.75">
      <c r="A8" s="133" t="s">
        <v>13</v>
      </c>
      <c r="B8" s="134"/>
      <c r="C8" s="134"/>
      <c r="D8" s="135"/>
    </row>
    <row r="9" spans="1:4" ht="12.75">
      <c r="A9" s="3" t="s">
        <v>5</v>
      </c>
      <c r="B9" s="5" t="s">
        <v>14</v>
      </c>
      <c r="C9" s="5" t="s">
        <v>15</v>
      </c>
      <c r="D9" s="6" t="s">
        <v>16</v>
      </c>
    </row>
    <row r="10" spans="1:4" ht="12.75">
      <c r="A10" s="7" t="s">
        <v>17</v>
      </c>
      <c r="B10" s="13" t="e">
        <f>#REF!</f>
        <v>#REF!</v>
      </c>
      <c r="C10" s="9" t="s">
        <v>4</v>
      </c>
      <c r="D10" s="10"/>
    </row>
    <row r="11" spans="1:4" ht="12.75">
      <c r="A11" s="7" t="s">
        <v>18</v>
      </c>
      <c r="B11" s="13">
        <v>0</v>
      </c>
      <c r="C11" s="9"/>
      <c r="D11" s="10"/>
    </row>
    <row r="12" spans="1:4" ht="12.75">
      <c r="A12" s="7"/>
      <c r="B12" s="8"/>
      <c r="C12" s="9"/>
      <c r="D12" s="15"/>
    </row>
    <row r="13" spans="1:4" ht="12.75">
      <c r="A13" s="7" t="s">
        <v>7</v>
      </c>
      <c r="B13" s="13" t="e">
        <f>#REF!-#REF!</f>
        <v>#REF!</v>
      </c>
      <c r="C13" s="9" t="e">
        <f>B13/B10</f>
        <v>#REF!</v>
      </c>
      <c r="D13" s="10"/>
    </row>
    <row r="14" spans="1:4" ht="12.75">
      <c r="A14" s="7" t="e">
        <f>#REF!</f>
        <v>#REF!</v>
      </c>
      <c r="B14" s="13" t="e">
        <f>#REF!</f>
        <v>#REF!</v>
      </c>
      <c r="C14" s="9" t="e">
        <f>B14/B10</f>
        <v>#REF!</v>
      </c>
      <c r="D14" s="10"/>
    </row>
    <row r="15" spans="1:4" ht="12.75">
      <c r="A15" s="7" t="e">
        <f>#REF!</f>
        <v>#REF!</v>
      </c>
      <c r="B15" s="13" t="e">
        <f>#REF!</f>
        <v>#REF!</v>
      </c>
      <c r="C15" s="9" t="e">
        <f>B15/B10</f>
        <v>#REF!</v>
      </c>
      <c r="D15" s="10"/>
    </row>
    <row r="16" spans="1:4" ht="12.75">
      <c r="A16" s="7" t="e">
        <f>#REF!</f>
        <v>#REF!</v>
      </c>
      <c r="B16" s="13" t="e">
        <f>#REF!</f>
        <v>#REF!</v>
      </c>
      <c r="C16" s="9" t="e">
        <f>B16/B10</f>
        <v>#REF!</v>
      </c>
      <c r="D16" s="16"/>
    </row>
    <row r="17" spans="1:4" ht="12.75">
      <c r="A17" s="7" t="e">
        <f>#REF!</f>
        <v>#REF!</v>
      </c>
      <c r="B17" s="13" t="e">
        <f>#REF!</f>
        <v>#REF!</v>
      </c>
      <c r="C17" s="9" t="e">
        <f>B17/B10</f>
        <v>#REF!</v>
      </c>
      <c r="D17" s="10"/>
    </row>
    <row r="18" spans="1:4" ht="12.75">
      <c r="A18" s="7" t="e">
        <f>#REF!</f>
        <v>#REF!</v>
      </c>
      <c r="B18" s="13" t="e">
        <f>#REF!</f>
        <v>#REF!</v>
      </c>
      <c r="C18" s="9" t="e">
        <f>B18/B10</f>
        <v>#REF!</v>
      </c>
      <c r="D18" s="10"/>
    </row>
    <row r="19" spans="1:4" ht="12.75">
      <c r="A19" s="7" t="e">
        <f>#REF!</f>
        <v>#REF!</v>
      </c>
      <c r="B19" s="13" t="e">
        <f>#REF!</f>
        <v>#REF!</v>
      </c>
      <c r="C19" s="9" t="e">
        <f>B19/B10</f>
        <v>#REF!</v>
      </c>
      <c r="D19" s="10"/>
    </row>
    <row r="20" spans="1:4" ht="12.75">
      <c r="A20" s="7" t="e">
        <f>#REF!</f>
        <v>#REF!</v>
      </c>
      <c r="B20" s="13" t="e">
        <f>#REF!</f>
        <v>#REF!</v>
      </c>
      <c r="C20" s="9" t="e">
        <f>B20/B10</f>
        <v>#REF!</v>
      </c>
      <c r="D20" s="10"/>
    </row>
    <row r="21" spans="1:4" ht="12.75">
      <c r="A21" s="7"/>
      <c r="B21" s="8"/>
      <c r="C21" s="11"/>
      <c r="D21" s="10"/>
    </row>
    <row r="22" spans="1:4" ht="12.75">
      <c r="A22" s="7" t="s">
        <v>19</v>
      </c>
      <c r="B22" s="8" t="e">
        <f>#REF!</f>
        <v>#REF!</v>
      </c>
      <c r="C22" s="9" t="e">
        <f>B22/B10</f>
        <v>#REF!</v>
      </c>
      <c r="D22" s="10"/>
    </row>
    <row r="23" spans="1:4" ht="12.75">
      <c r="A23" s="7" t="s">
        <v>20</v>
      </c>
      <c r="B23" s="8">
        <v>0</v>
      </c>
      <c r="C23" s="9" t="e">
        <f>B23/B10</f>
        <v>#REF!</v>
      </c>
      <c r="D23" s="10"/>
    </row>
    <row r="24" spans="1:4" ht="12.75">
      <c r="A24" s="7"/>
      <c r="B24" s="8"/>
      <c r="C24" s="11"/>
      <c r="D24" s="10"/>
    </row>
    <row r="25" spans="1:4" ht="12.75">
      <c r="A25" s="133" t="s">
        <v>21</v>
      </c>
      <c r="B25" s="134"/>
      <c r="C25" s="134"/>
      <c r="D25" s="135"/>
    </row>
    <row r="26" spans="1:4" ht="12.75">
      <c r="A26" s="3" t="s">
        <v>5</v>
      </c>
      <c r="B26" s="5" t="s">
        <v>14</v>
      </c>
      <c r="C26" s="5" t="s">
        <v>22</v>
      </c>
      <c r="D26" s="6" t="s">
        <v>16</v>
      </c>
    </row>
    <row r="27" spans="1:4" ht="12.75">
      <c r="A27" s="7" t="s">
        <v>23</v>
      </c>
      <c r="B27" s="13" t="e">
        <f>#REF!</f>
        <v>#REF!</v>
      </c>
      <c r="C27" s="9"/>
      <c r="D27" s="12"/>
    </row>
    <row r="28" spans="1:4" ht="12.75">
      <c r="A28" s="7" t="s">
        <v>24</v>
      </c>
      <c r="B28" s="11"/>
      <c r="C28" s="9" t="e">
        <f>#REF!</f>
        <v>#REF!</v>
      </c>
      <c r="D28" s="12"/>
    </row>
    <row r="29" spans="1:4" ht="12.75">
      <c r="A29" s="7" t="s">
        <v>25</v>
      </c>
      <c r="B29" s="11"/>
      <c r="C29" s="9" t="e">
        <f>#REF!</f>
        <v>#REF!</v>
      </c>
      <c r="D29" s="14"/>
    </row>
    <row r="30" spans="1:4" ht="12.75">
      <c r="A30" s="7"/>
      <c r="B30" s="11"/>
      <c r="C30" s="11"/>
      <c r="D30" s="12"/>
    </row>
    <row r="31" spans="1:4" ht="12.75">
      <c r="A31" s="7" t="s">
        <v>26</v>
      </c>
      <c r="B31" s="13" t="e">
        <f>#REF!</f>
        <v>#REF!</v>
      </c>
      <c r="C31" s="11"/>
      <c r="D31" s="12"/>
    </row>
    <row r="32" spans="1:4" ht="12.75">
      <c r="A32" s="7" t="s">
        <v>27</v>
      </c>
      <c r="B32" s="11"/>
      <c r="C32" s="9" t="e">
        <f>#REF!</f>
        <v>#REF!</v>
      </c>
      <c r="D32" s="17"/>
    </row>
    <row r="33" spans="1:4" ht="12.75" hidden="1">
      <c r="A33" s="7" t="s">
        <v>28</v>
      </c>
      <c r="B33" s="11"/>
      <c r="C33" s="11"/>
      <c r="D33" s="4"/>
    </row>
    <row r="34" spans="1:4" ht="12.75" hidden="1">
      <c r="A34" s="7" t="s">
        <v>29</v>
      </c>
      <c r="B34" s="11"/>
      <c r="C34" s="11"/>
      <c r="D34" s="4"/>
    </row>
    <row r="35" spans="1:4" ht="12.75">
      <c r="A35" s="7"/>
      <c r="B35" s="11"/>
      <c r="C35" s="11"/>
      <c r="D35" s="4"/>
    </row>
    <row r="36" spans="1:4" ht="12.75">
      <c r="A36" s="133" t="s">
        <v>30</v>
      </c>
      <c r="B36" s="134"/>
      <c r="C36" s="134"/>
      <c r="D36" s="135"/>
    </row>
    <row r="37" spans="1:4" ht="12.75">
      <c r="A37" s="3" t="s">
        <v>5</v>
      </c>
      <c r="B37" s="5" t="s">
        <v>31</v>
      </c>
      <c r="C37" s="5" t="s">
        <v>32</v>
      </c>
      <c r="D37" s="6" t="s">
        <v>16</v>
      </c>
    </row>
    <row r="38" spans="1:4" ht="12.75">
      <c r="A38" s="7" t="s">
        <v>33</v>
      </c>
      <c r="B38" s="9">
        <v>0</v>
      </c>
      <c r="C38" s="9">
        <v>0</v>
      </c>
      <c r="D38" s="4"/>
    </row>
    <row r="39" spans="1:4" ht="12.75">
      <c r="A39" s="7" t="s">
        <v>6</v>
      </c>
      <c r="B39" s="9">
        <v>0</v>
      </c>
      <c r="C39" s="9">
        <v>0</v>
      </c>
      <c r="D39" s="4"/>
    </row>
    <row r="40" spans="1:4" ht="12.75">
      <c r="A40" s="7" t="s">
        <v>8</v>
      </c>
      <c r="B40" s="9">
        <v>0</v>
      </c>
      <c r="C40" s="9">
        <v>0</v>
      </c>
      <c r="D40" s="4"/>
    </row>
    <row r="41" spans="1:4" ht="12.75">
      <c r="A41" s="7" t="s">
        <v>35</v>
      </c>
      <c r="B41" s="9">
        <v>0</v>
      </c>
      <c r="C41" s="9">
        <v>0</v>
      </c>
      <c r="D41" s="4"/>
    </row>
    <row r="42" spans="1:4" ht="12.75">
      <c r="A42" s="133" t="s">
        <v>34</v>
      </c>
      <c r="B42" s="134"/>
      <c r="C42" s="134"/>
      <c r="D42" s="135"/>
    </row>
    <row r="43" spans="1:4" ht="12.75">
      <c r="A43" s="155">
        <v>1</v>
      </c>
      <c r="B43" s="143"/>
      <c r="C43" s="143"/>
      <c r="D43" s="144"/>
    </row>
    <row r="44" spans="1:4" ht="12.75" customHeight="1">
      <c r="A44" s="156">
        <v>2</v>
      </c>
      <c r="B44" s="157"/>
      <c r="C44" s="157"/>
      <c r="D44" s="158"/>
    </row>
    <row r="45" spans="1:4" ht="12.75">
      <c r="A45" s="155">
        <v>3</v>
      </c>
      <c r="B45" s="143"/>
      <c r="C45" s="143"/>
      <c r="D45" s="144"/>
    </row>
    <row r="46" spans="1:4" ht="12.75">
      <c r="A46" s="159">
        <v>4</v>
      </c>
      <c r="B46" s="160"/>
      <c r="C46" s="160"/>
      <c r="D46" s="161"/>
    </row>
    <row r="47" spans="1:4" ht="12.75" thickBot="1">
      <c r="A47" s="152"/>
      <c r="B47" s="153"/>
      <c r="C47" s="153"/>
      <c r="D47" s="154"/>
    </row>
    <row r="48" spans="1:4" ht="12.75">
      <c r="A48" s="151"/>
      <c r="B48" s="151"/>
      <c r="C48" s="151"/>
      <c r="D48" s="151"/>
    </row>
    <row r="49" spans="1:4" ht="12.75">
      <c r="A49" s="151"/>
      <c r="B49" s="151"/>
      <c r="C49" s="151"/>
      <c r="D49" s="151"/>
    </row>
  </sheetData>
  <sheetProtection/>
  <mergeCells count="18">
    <mergeCell ref="A36:D36"/>
    <mergeCell ref="A42:D42"/>
    <mergeCell ref="A48:D48"/>
    <mergeCell ref="A49:D49"/>
    <mergeCell ref="A47:D47"/>
    <mergeCell ref="A43:D43"/>
    <mergeCell ref="A44:D44"/>
    <mergeCell ref="A45:D45"/>
    <mergeCell ref="A46:D46"/>
    <mergeCell ref="A8:D8"/>
    <mergeCell ref="A25:D25"/>
    <mergeCell ref="A7:D7"/>
    <mergeCell ref="A1:D1"/>
    <mergeCell ref="B6:D6"/>
    <mergeCell ref="B5:D5"/>
    <mergeCell ref="A2:D2"/>
    <mergeCell ref="B4:D4"/>
    <mergeCell ref="A3:D3"/>
  </mergeCells>
  <printOptions horizontalCentered="1"/>
  <pageMargins left="0.75" right="0.75" top="0.5" bottom="0.75" header="0.5" footer="0.5"/>
  <pageSetup fitToHeight="1" fitToWidth="1" horizontalDpi="600" verticalDpi="600" orientation="landscape" scale="8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671"/>
  <sheetViews>
    <sheetView tabSelected="1" zoomScale="90" zoomScaleNormal="90" zoomScalePageLayoutView="0" workbookViewId="0" topLeftCell="A1">
      <selection activeCell="C21" sqref="C21"/>
    </sheetView>
  </sheetViews>
  <sheetFormatPr defaultColWidth="11.140625" defaultRowHeight="12.75"/>
  <cols>
    <col min="1" max="1" width="3.140625" style="18" customWidth="1"/>
    <col min="2" max="2" width="67.421875" style="46" bestFit="1" customWidth="1"/>
    <col min="3" max="3" width="17.8515625" style="47" customWidth="1"/>
    <col min="4" max="4" width="11.140625" style="47" customWidth="1"/>
    <col min="5" max="5" width="15.00390625" style="64" customWidth="1"/>
    <col min="6" max="6" width="10.140625" style="47" bestFit="1" customWidth="1"/>
    <col min="7" max="7" width="14.8515625" style="64" customWidth="1"/>
    <col min="8" max="8" width="22.8515625" style="64" customWidth="1"/>
    <col min="9" max="9" width="15.140625" style="73" customWidth="1"/>
    <col min="10" max="11" width="11.140625" style="18" customWidth="1"/>
    <col min="12" max="12" width="10.140625" style="18" bestFit="1" customWidth="1"/>
    <col min="13" max="16384" width="11.140625" style="18" customWidth="1"/>
  </cols>
  <sheetData>
    <row r="1" spans="2:9" ht="15.75">
      <c r="B1" s="19"/>
      <c r="C1" s="20"/>
      <c r="D1" s="20"/>
      <c r="E1" s="56"/>
      <c r="F1" s="20"/>
      <c r="G1" s="56"/>
      <c r="H1" s="56"/>
      <c r="I1" s="65"/>
    </row>
    <row r="2" spans="2:15" s="48" customFormat="1" ht="36" customHeight="1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49"/>
      <c r="N2" s="49"/>
      <c r="O2" s="49"/>
    </row>
    <row r="3" spans="2:15" ht="17.25">
      <c r="B3" s="21"/>
      <c r="C3" s="22"/>
      <c r="D3" s="22"/>
      <c r="E3" s="57"/>
      <c r="F3" s="22"/>
      <c r="G3" s="57"/>
      <c r="H3" s="57"/>
      <c r="I3" s="66"/>
      <c r="J3" s="22"/>
      <c r="K3" s="22"/>
      <c r="L3" s="22"/>
      <c r="M3" s="22"/>
      <c r="N3" s="22"/>
      <c r="O3" s="22"/>
    </row>
    <row r="4" spans="2:15" ht="17.25">
      <c r="B4" s="21"/>
      <c r="C4" s="22"/>
      <c r="D4" s="22"/>
      <c r="E4" s="57"/>
      <c r="F4" s="22"/>
      <c r="G4" s="57"/>
      <c r="H4" s="57"/>
      <c r="I4" s="66"/>
      <c r="J4" s="22"/>
      <c r="K4" s="22"/>
      <c r="L4" s="22"/>
      <c r="M4" s="22"/>
      <c r="N4" s="22"/>
      <c r="O4" s="22"/>
    </row>
    <row r="5" spans="2:15" ht="17.25">
      <c r="B5" s="21"/>
      <c r="C5" s="22"/>
      <c r="D5" s="22"/>
      <c r="E5" s="57"/>
      <c r="F5" s="22"/>
      <c r="G5" s="57"/>
      <c r="H5" s="57"/>
      <c r="I5" s="66"/>
      <c r="J5" s="22"/>
      <c r="K5" s="22"/>
      <c r="L5" s="22"/>
      <c r="M5" s="22"/>
      <c r="N5" s="22"/>
      <c r="O5" s="22"/>
    </row>
    <row r="6" spans="2:15" ht="17.25">
      <c r="B6" s="21"/>
      <c r="C6" s="22"/>
      <c r="D6" s="22"/>
      <c r="E6" s="57"/>
      <c r="F6" s="22"/>
      <c r="G6" s="57"/>
      <c r="H6" s="57"/>
      <c r="I6" s="66"/>
      <c r="J6" s="22"/>
      <c r="K6" s="22"/>
      <c r="L6" s="22"/>
      <c r="M6" s="22"/>
      <c r="N6" s="22"/>
      <c r="O6" s="22"/>
    </row>
    <row r="7" spans="2:15" ht="17.25">
      <c r="B7" s="21"/>
      <c r="C7" s="22"/>
      <c r="D7" s="22"/>
      <c r="E7" s="57"/>
      <c r="F7" s="22"/>
      <c r="G7" s="57"/>
      <c r="H7" s="57"/>
      <c r="I7" s="66"/>
      <c r="J7" s="22"/>
      <c r="K7" s="22"/>
      <c r="L7" s="22"/>
      <c r="M7" s="22"/>
      <c r="N7" s="22"/>
      <c r="O7" s="22"/>
    </row>
    <row r="8" spans="2:9" ht="17.25">
      <c r="B8" s="23" t="s">
        <v>64</v>
      </c>
      <c r="C8" s="24"/>
      <c r="D8" s="25"/>
      <c r="E8" s="74"/>
      <c r="F8" s="26"/>
      <c r="G8" s="59"/>
      <c r="H8" s="58"/>
      <c r="I8" s="67"/>
    </row>
    <row r="9" spans="2:9" ht="15.75">
      <c r="B9" s="23" t="s">
        <v>65</v>
      </c>
      <c r="C9" s="24"/>
      <c r="D9" s="25"/>
      <c r="E9" s="59"/>
      <c r="F9" s="25"/>
      <c r="G9" s="59"/>
      <c r="H9" s="58"/>
      <c r="I9" s="67"/>
    </row>
    <row r="10" spans="2:9" ht="15.75">
      <c r="B10" s="23" t="s">
        <v>68</v>
      </c>
      <c r="C10" s="24"/>
      <c r="D10" s="25"/>
      <c r="E10" s="59"/>
      <c r="F10" s="25"/>
      <c r="G10" s="59"/>
      <c r="H10" s="58"/>
      <c r="I10" s="67"/>
    </row>
    <row r="11" spans="2:9" ht="16.5" thickBot="1">
      <c r="B11" s="23"/>
      <c r="C11" s="24"/>
      <c r="D11" s="25"/>
      <c r="E11" s="59"/>
      <c r="F11" s="25"/>
      <c r="G11" s="59"/>
      <c r="H11" s="58"/>
      <c r="I11" s="67"/>
    </row>
    <row r="12" spans="2:9" ht="28.5">
      <c r="B12" s="119" t="s">
        <v>70</v>
      </c>
      <c r="C12" s="120"/>
      <c r="D12" s="121"/>
      <c r="E12" s="122"/>
      <c r="F12" s="121"/>
      <c r="G12" s="122"/>
      <c r="H12" s="123"/>
      <c r="I12" s="67"/>
    </row>
    <row r="13" spans="2:9" ht="16.5" customHeight="1">
      <c r="B13" s="124" t="s">
        <v>78</v>
      </c>
      <c r="C13" s="116"/>
      <c r="D13" s="117"/>
      <c r="E13" s="118"/>
      <c r="F13" s="117"/>
      <c r="G13" s="118"/>
      <c r="H13" s="125"/>
      <c r="I13" s="67"/>
    </row>
    <row r="14" spans="2:9" ht="19.5" customHeight="1">
      <c r="B14" s="126" t="s">
        <v>76</v>
      </c>
      <c r="C14" s="116"/>
      <c r="D14" s="117"/>
      <c r="E14" s="118"/>
      <c r="F14" s="117"/>
      <c r="G14" s="118"/>
      <c r="H14" s="125"/>
      <c r="I14" s="67"/>
    </row>
    <row r="15" spans="2:9" ht="19.5" customHeight="1">
      <c r="B15" s="124" t="s">
        <v>79</v>
      </c>
      <c r="C15" s="116"/>
      <c r="D15" s="117"/>
      <c r="E15" s="118"/>
      <c r="F15" s="117"/>
      <c r="G15" s="118"/>
      <c r="H15" s="125"/>
      <c r="I15" s="67"/>
    </row>
    <row r="16" spans="2:9" ht="18" customHeight="1">
      <c r="B16" s="124" t="s">
        <v>80</v>
      </c>
      <c r="C16" s="116"/>
      <c r="D16" s="117"/>
      <c r="E16" s="118"/>
      <c r="F16" s="117"/>
      <c r="G16" s="118"/>
      <c r="H16" s="125"/>
      <c r="I16" s="67"/>
    </row>
    <row r="17" spans="2:9" ht="15.75" customHeight="1">
      <c r="B17" s="124" t="s">
        <v>71</v>
      </c>
      <c r="C17" s="116"/>
      <c r="D17" s="117"/>
      <c r="E17" s="118"/>
      <c r="F17" s="117"/>
      <c r="G17" s="118"/>
      <c r="H17" s="125"/>
      <c r="I17" s="67"/>
    </row>
    <row r="18" spans="2:9" ht="16.5" customHeight="1">
      <c r="B18" s="124" t="s">
        <v>81</v>
      </c>
      <c r="C18" s="116"/>
      <c r="D18" s="117"/>
      <c r="E18" s="118"/>
      <c r="F18" s="117"/>
      <c r="G18" s="118"/>
      <c r="H18" s="125"/>
      <c r="I18" s="67"/>
    </row>
    <row r="19" spans="2:9" ht="18" customHeight="1">
      <c r="B19" s="124" t="s">
        <v>75</v>
      </c>
      <c r="C19" s="116"/>
      <c r="D19" s="117"/>
      <c r="E19" s="118"/>
      <c r="F19" s="117"/>
      <c r="G19" s="118"/>
      <c r="H19" s="125"/>
      <c r="I19" s="67"/>
    </row>
    <row r="20" spans="2:9" ht="18" customHeight="1">
      <c r="B20" s="124" t="s">
        <v>77</v>
      </c>
      <c r="C20" s="116"/>
      <c r="D20" s="117"/>
      <c r="E20" s="118"/>
      <c r="F20" s="117"/>
      <c r="G20" s="118"/>
      <c r="H20" s="125"/>
      <c r="I20" s="67"/>
    </row>
    <row r="21" spans="2:9" ht="18" customHeight="1">
      <c r="B21" s="124" t="s">
        <v>82</v>
      </c>
      <c r="C21" s="116"/>
      <c r="D21" s="117"/>
      <c r="E21" s="118"/>
      <c r="F21" s="117"/>
      <c r="G21" s="118"/>
      <c r="H21" s="125"/>
      <c r="I21" s="67"/>
    </row>
    <row r="22" spans="2:9" ht="19.5" customHeight="1" thickBot="1">
      <c r="B22" s="127" t="s">
        <v>83</v>
      </c>
      <c r="C22" s="128"/>
      <c r="D22" s="129"/>
      <c r="E22" s="130"/>
      <c r="F22" s="129"/>
      <c r="G22" s="130"/>
      <c r="H22" s="131"/>
      <c r="I22" s="67"/>
    </row>
    <row r="23" spans="2:9" ht="15.75">
      <c r="B23" s="24"/>
      <c r="C23" s="24"/>
      <c r="D23" s="25"/>
      <c r="E23" s="59"/>
      <c r="F23" s="25"/>
      <c r="G23" s="59"/>
      <c r="H23" s="58"/>
      <c r="I23" s="114" t="s">
        <v>47</v>
      </c>
    </row>
    <row r="24" spans="2:9" ht="16.5" thickBot="1">
      <c r="B24" s="27"/>
      <c r="C24" s="25"/>
      <c r="D24" s="25"/>
      <c r="E24" s="59"/>
      <c r="F24" s="25"/>
      <c r="G24" s="59"/>
      <c r="H24" s="59"/>
      <c r="I24" s="115">
        <v>100</v>
      </c>
    </row>
    <row r="25" spans="2:9" s="28" customFormat="1" ht="15.75">
      <c r="B25" s="83"/>
      <c r="C25" s="84"/>
      <c r="D25" s="85"/>
      <c r="E25" s="163" t="s">
        <v>4</v>
      </c>
      <c r="F25" s="163"/>
      <c r="G25" s="164"/>
      <c r="H25" s="86" t="s">
        <v>45</v>
      </c>
      <c r="I25" s="86" t="s">
        <v>46</v>
      </c>
    </row>
    <row r="26" spans="2:9" s="28" customFormat="1" ht="15.75">
      <c r="B26" s="87"/>
      <c r="C26" s="88" t="s">
        <v>0</v>
      </c>
      <c r="D26" s="89" t="s">
        <v>38</v>
      </c>
      <c r="E26" s="90" t="s">
        <v>2</v>
      </c>
      <c r="F26" s="91" t="s">
        <v>37</v>
      </c>
      <c r="G26" s="92" t="s">
        <v>1</v>
      </c>
      <c r="H26" s="93" t="s">
        <v>1</v>
      </c>
      <c r="I26" s="94" t="s">
        <v>1</v>
      </c>
    </row>
    <row r="27" spans="2:9" ht="15.75">
      <c r="B27" s="95" t="s">
        <v>69</v>
      </c>
      <c r="C27" s="96"/>
      <c r="D27" s="97"/>
      <c r="E27" s="98"/>
      <c r="F27" s="99"/>
      <c r="G27" s="100"/>
      <c r="H27" s="101"/>
      <c r="I27" s="102"/>
    </row>
    <row r="28" spans="2:9" s="29" customFormat="1" ht="15.75">
      <c r="B28" s="30" t="s">
        <v>72</v>
      </c>
      <c r="C28" s="31"/>
      <c r="D28" s="31"/>
      <c r="E28" s="75"/>
      <c r="F28" s="32"/>
      <c r="G28" s="78"/>
      <c r="H28" s="60"/>
      <c r="I28" s="68"/>
    </row>
    <row r="29" spans="2:9" ht="15.75">
      <c r="B29" s="33" t="s">
        <v>55</v>
      </c>
      <c r="C29" s="34" t="s">
        <v>40</v>
      </c>
      <c r="D29" s="34">
        <v>10</v>
      </c>
      <c r="E29" s="59">
        <v>20000</v>
      </c>
      <c r="F29" s="35">
        <v>1</v>
      </c>
      <c r="G29" s="79">
        <f>D29*E29*F29</f>
        <v>200000</v>
      </c>
      <c r="H29" s="61">
        <f>+G29</f>
        <v>200000</v>
      </c>
      <c r="I29" s="69">
        <f>H29/I24</f>
        <v>2000</v>
      </c>
    </row>
    <row r="30" spans="2:9" ht="15.75">
      <c r="B30" s="33" t="s">
        <v>41</v>
      </c>
      <c r="C30" s="34" t="s">
        <v>48</v>
      </c>
      <c r="D30" s="34">
        <v>6</v>
      </c>
      <c r="E30" s="59">
        <v>5000</v>
      </c>
      <c r="F30" s="35">
        <v>20</v>
      </c>
      <c r="G30" s="79">
        <f>D30*E30*F30</f>
        <v>600000</v>
      </c>
      <c r="H30" s="61">
        <f>+G30</f>
        <v>600000</v>
      </c>
      <c r="I30" s="69">
        <f>H30/I24</f>
        <v>6000</v>
      </c>
    </row>
    <row r="31" spans="2:9" ht="15.75">
      <c r="B31" s="33"/>
      <c r="C31" s="34" t="s">
        <v>3</v>
      </c>
      <c r="D31" s="34">
        <v>2</v>
      </c>
      <c r="E31" s="59">
        <v>2000</v>
      </c>
      <c r="F31" s="35">
        <f>D31</f>
        <v>2</v>
      </c>
      <c r="G31" s="79">
        <f>D31*E31*F31</f>
        <v>8000</v>
      </c>
      <c r="H31" s="61">
        <f>+G31</f>
        <v>8000</v>
      </c>
      <c r="I31" s="69">
        <f>H31/I24</f>
        <v>80</v>
      </c>
    </row>
    <row r="32" spans="2:9" ht="15.75">
      <c r="B32" s="33"/>
      <c r="C32" s="34" t="s">
        <v>3</v>
      </c>
      <c r="D32" s="34"/>
      <c r="E32" s="59"/>
      <c r="F32" s="35">
        <f>D32</f>
        <v>0</v>
      </c>
      <c r="G32" s="79">
        <f>D32*E32*F32</f>
        <v>0</v>
      </c>
      <c r="H32" s="61">
        <f>+G32</f>
        <v>0</v>
      </c>
      <c r="I32" s="69">
        <f>H32/I24</f>
        <v>0</v>
      </c>
    </row>
    <row r="33" spans="2:9" ht="15.75">
      <c r="B33" s="33"/>
      <c r="C33" s="34" t="s">
        <v>3</v>
      </c>
      <c r="D33" s="34"/>
      <c r="E33" s="59"/>
      <c r="F33" s="35">
        <f>D33</f>
        <v>0</v>
      </c>
      <c r="G33" s="79">
        <f>D33*E33*F33</f>
        <v>0</v>
      </c>
      <c r="H33" s="61">
        <f>+G33</f>
        <v>0</v>
      </c>
      <c r="I33" s="69">
        <f>H33/I24</f>
        <v>0</v>
      </c>
    </row>
    <row r="34" spans="2:9" s="28" customFormat="1" ht="15.75">
      <c r="B34" s="37" t="s">
        <v>73</v>
      </c>
      <c r="C34" s="34"/>
      <c r="D34" s="34"/>
      <c r="E34" s="59"/>
      <c r="F34" s="35"/>
      <c r="G34" s="79"/>
      <c r="H34" s="61"/>
      <c r="I34" s="69"/>
    </row>
    <row r="35" spans="2:9" s="28" customFormat="1" ht="15.75">
      <c r="B35" s="33" t="s">
        <v>52</v>
      </c>
      <c r="C35" s="34" t="s">
        <v>39</v>
      </c>
      <c r="D35" s="34" t="s">
        <v>39</v>
      </c>
      <c r="E35" s="59">
        <v>100</v>
      </c>
      <c r="F35" s="35">
        <v>40</v>
      </c>
      <c r="G35" s="79">
        <f>E35*F35</f>
        <v>4000</v>
      </c>
      <c r="H35" s="61">
        <f>+G35</f>
        <v>4000</v>
      </c>
      <c r="I35" s="69">
        <f>H35/I24</f>
        <v>40</v>
      </c>
    </row>
    <row r="36" spans="2:9" ht="15.75">
      <c r="B36" s="33" t="s">
        <v>42</v>
      </c>
      <c r="C36" s="34" t="s">
        <v>39</v>
      </c>
      <c r="D36" s="34" t="s">
        <v>39</v>
      </c>
      <c r="E36" s="59">
        <v>500</v>
      </c>
      <c r="F36" s="35">
        <v>200</v>
      </c>
      <c r="G36" s="79">
        <f>E36*F36</f>
        <v>100000</v>
      </c>
      <c r="H36" s="61">
        <f>+G36</f>
        <v>100000</v>
      </c>
      <c r="I36" s="69">
        <f>H36/I24</f>
        <v>1000</v>
      </c>
    </row>
    <row r="37" spans="2:9" ht="15.75">
      <c r="B37" s="33"/>
      <c r="C37" s="34" t="s">
        <v>39</v>
      </c>
      <c r="D37" s="34"/>
      <c r="E37" s="59"/>
      <c r="F37" s="35"/>
      <c r="G37" s="79">
        <f>E37*F37</f>
        <v>0</v>
      </c>
      <c r="H37" s="61">
        <f>+G37</f>
        <v>0</v>
      </c>
      <c r="I37" s="69">
        <f>H37/I24</f>
        <v>0</v>
      </c>
    </row>
    <row r="38" spans="2:9" ht="15.75">
      <c r="B38" s="33"/>
      <c r="C38" s="34" t="s">
        <v>39</v>
      </c>
      <c r="D38" s="34"/>
      <c r="E38" s="59"/>
      <c r="F38" s="35"/>
      <c r="G38" s="79">
        <f>E38*F38</f>
        <v>0</v>
      </c>
      <c r="H38" s="61">
        <f>+G38</f>
        <v>0</v>
      </c>
      <c r="I38" s="69">
        <f>H38/I24</f>
        <v>0</v>
      </c>
    </row>
    <row r="39" spans="2:9" ht="15.75">
      <c r="B39" s="33"/>
      <c r="C39" s="34" t="s">
        <v>39</v>
      </c>
      <c r="D39" s="34"/>
      <c r="E39" s="59"/>
      <c r="F39" s="35"/>
      <c r="G39" s="79">
        <f>E39*F39</f>
        <v>0</v>
      </c>
      <c r="H39" s="61">
        <f>+G39</f>
        <v>0</v>
      </c>
      <c r="I39" s="69">
        <f>H39/I24</f>
        <v>0</v>
      </c>
    </row>
    <row r="40" spans="2:9" ht="15.75">
      <c r="B40" s="37" t="s">
        <v>66</v>
      </c>
      <c r="C40" s="34"/>
      <c r="D40" s="36"/>
      <c r="E40" s="59"/>
      <c r="F40" s="35"/>
      <c r="G40" s="79"/>
      <c r="H40" s="61"/>
      <c r="I40" s="69"/>
    </row>
    <row r="41" spans="2:9" s="28" customFormat="1" ht="15.75">
      <c r="B41" s="33" t="s">
        <v>43</v>
      </c>
      <c r="C41" s="34" t="s">
        <v>48</v>
      </c>
      <c r="D41" s="34">
        <v>6</v>
      </c>
      <c r="E41" s="59">
        <v>500</v>
      </c>
      <c r="F41" s="35">
        <v>20</v>
      </c>
      <c r="G41" s="79">
        <f aca="true" t="shared" si="0" ref="G41:G47">E41*F41</f>
        <v>10000</v>
      </c>
      <c r="H41" s="61">
        <f aca="true" t="shared" si="1" ref="H41:H47">+G41</f>
        <v>10000</v>
      </c>
      <c r="I41" s="69">
        <f>H41/I24</f>
        <v>100</v>
      </c>
    </row>
    <row r="42" spans="2:9" s="28" customFormat="1" ht="15.75">
      <c r="B42" s="33" t="s">
        <v>56</v>
      </c>
      <c r="C42" s="34" t="s">
        <v>39</v>
      </c>
      <c r="D42" s="34" t="s">
        <v>39</v>
      </c>
      <c r="E42" s="59">
        <v>40000</v>
      </c>
      <c r="F42" s="35">
        <v>1</v>
      </c>
      <c r="G42" s="79">
        <f t="shared" si="0"/>
        <v>40000</v>
      </c>
      <c r="H42" s="61">
        <f t="shared" si="1"/>
        <v>40000</v>
      </c>
      <c r="I42" s="69">
        <f>H42/I24</f>
        <v>400</v>
      </c>
    </row>
    <row r="43" spans="2:9" s="28" customFormat="1" ht="15.75">
      <c r="B43" s="33" t="s">
        <v>44</v>
      </c>
      <c r="C43" s="34" t="s">
        <v>48</v>
      </c>
      <c r="D43" s="36">
        <v>6</v>
      </c>
      <c r="E43" s="59">
        <v>500</v>
      </c>
      <c r="F43" s="35">
        <v>20</v>
      </c>
      <c r="G43" s="79">
        <f>E43*F43</f>
        <v>10000</v>
      </c>
      <c r="H43" s="61">
        <f>+G43</f>
        <v>10000</v>
      </c>
      <c r="I43" s="69">
        <f>H43/I24</f>
        <v>100</v>
      </c>
    </row>
    <row r="44" spans="2:9" s="28" customFormat="1" ht="15.75">
      <c r="B44" s="33"/>
      <c r="C44" s="34" t="s">
        <v>39</v>
      </c>
      <c r="D44" s="34"/>
      <c r="E44" s="59"/>
      <c r="F44" s="35"/>
      <c r="G44" s="79">
        <f t="shared" si="0"/>
        <v>0</v>
      </c>
      <c r="H44" s="61">
        <f t="shared" si="1"/>
        <v>0</v>
      </c>
      <c r="I44" s="69">
        <f>H44/I24</f>
        <v>0</v>
      </c>
    </row>
    <row r="45" spans="2:9" s="28" customFormat="1" ht="15.75">
      <c r="B45" s="33"/>
      <c r="C45" s="34" t="s">
        <v>39</v>
      </c>
      <c r="D45" s="36"/>
      <c r="E45" s="59"/>
      <c r="F45" s="35"/>
      <c r="G45" s="79">
        <f>E45*F45</f>
        <v>0</v>
      </c>
      <c r="H45" s="61">
        <f t="shared" si="1"/>
        <v>0</v>
      </c>
      <c r="I45" s="69">
        <f>H45/I24</f>
        <v>0</v>
      </c>
    </row>
    <row r="46" spans="2:9" s="28" customFormat="1" ht="15.75">
      <c r="B46" s="33"/>
      <c r="C46" s="34" t="s">
        <v>39</v>
      </c>
      <c r="D46" s="36"/>
      <c r="E46" s="59"/>
      <c r="F46" s="35"/>
      <c r="G46" s="79">
        <f t="shared" si="0"/>
        <v>0</v>
      </c>
      <c r="H46" s="61">
        <f t="shared" si="1"/>
        <v>0</v>
      </c>
      <c r="I46" s="69">
        <f>H46/I24</f>
        <v>0</v>
      </c>
    </row>
    <row r="47" spans="2:9" s="28" customFormat="1" ht="15.75">
      <c r="B47" s="33"/>
      <c r="C47" s="34" t="s">
        <v>39</v>
      </c>
      <c r="D47" s="36"/>
      <c r="E47" s="59"/>
      <c r="F47" s="35"/>
      <c r="G47" s="79">
        <f t="shared" si="0"/>
        <v>0</v>
      </c>
      <c r="H47" s="61">
        <f t="shared" si="1"/>
        <v>0</v>
      </c>
      <c r="I47" s="69">
        <f>H47/I24</f>
        <v>0</v>
      </c>
    </row>
    <row r="48" spans="2:9" s="28" customFormat="1" ht="15.75">
      <c r="B48" s="37" t="s">
        <v>57</v>
      </c>
      <c r="C48" s="34"/>
      <c r="D48" s="36"/>
      <c r="E48" s="59"/>
      <c r="F48" s="35"/>
      <c r="G48" s="79"/>
      <c r="H48" s="61"/>
      <c r="I48" s="69"/>
    </row>
    <row r="49" spans="2:9" s="28" customFormat="1" ht="15.75">
      <c r="B49" s="33" t="s">
        <v>49</v>
      </c>
      <c r="C49" s="34" t="s">
        <v>39</v>
      </c>
      <c r="D49" s="36">
        <v>2</v>
      </c>
      <c r="E49" s="59">
        <v>1500</v>
      </c>
      <c r="F49" s="35">
        <v>35</v>
      </c>
      <c r="G49" s="79">
        <f>E49*F49</f>
        <v>52500</v>
      </c>
      <c r="H49" s="61">
        <f>+G49</f>
        <v>52500</v>
      </c>
      <c r="I49" s="69">
        <f>H49/I24</f>
        <v>525</v>
      </c>
    </row>
    <row r="50" spans="2:9" s="28" customFormat="1" ht="15.75">
      <c r="B50" s="33" t="s">
        <v>54</v>
      </c>
      <c r="C50" s="34" t="s">
        <v>39</v>
      </c>
      <c r="D50" s="36">
        <v>3</v>
      </c>
      <c r="E50" s="59">
        <v>5000</v>
      </c>
      <c r="F50" s="35">
        <v>1</v>
      </c>
      <c r="G50" s="79">
        <f>E50*F50</f>
        <v>5000</v>
      </c>
      <c r="H50" s="61">
        <f>+G50</f>
        <v>5000</v>
      </c>
      <c r="I50" s="69">
        <f>H50/I24</f>
        <v>50</v>
      </c>
    </row>
    <row r="51" spans="2:9" s="28" customFormat="1" ht="15.75">
      <c r="B51" s="33"/>
      <c r="C51" s="34"/>
      <c r="D51" s="36"/>
      <c r="E51" s="59"/>
      <c r="F51" s="35"/>
      <c r="G51" s="79"/>
      <c r="H51" s="61"/>
      <c r="I51" s="69"/>
    </row>
    <row r="52" spans="2:9" s="28" customFormat="1" ht="15.75">
      <c r="B52" s="33"/>
      <c r="C52" s="34" t="s">
        <v>39</v>
      </c>
      <c r="D52" s="36"/>
      <c r="E52" s="59"/>
      <c r="F52" s="35"/>
      <c r="G52" s="79">
        <f>E52*F52</f>
        <v>0</v>
      </c>
      <c r="H52" s="61">
        <f>+G52</f>
        <v>0</v>
      </c>
      <c r="I52" s="69">
        <f>H52/I24</f>
        <v>0</v>
      </c>
    </row>
    <row r="53" spans="2:9" s="28" customFormat="1" ht="15.75">
      <c r="B53" s="33"/>
      <c r="C53" s="34" t="s">
        <v>39</v>
      </c>
      <c r="D53" s="36"/>
      <c r="E53" s="59"/>
      <c r="F53" s="35"/>
      <c r="G53" s="79">
        <f>E53*F53</f>
        <v>0</v>
      </c>
      <c r="H53" s="61">
        <f>+G53</f>
        <v>0</v>
      </c>
      <c r="I53" s="69">
        <f>H53/I24</f>
        <v>0</v>
      </c>
    </row>
    <row r="54" spans="2:9" ht="16.5" thickBot="1">
      <c r="B54" s="53" t="str">
        <f>B27</f>
        <v>Activity 1:  Baseline Assessment (Example)</v>
      </c>
      <c r="C54" s="54"/>
      <c r="D54" s="54"/>
      <c r="E54" s="76"/>
      <c r="F54" s="55"/>
      <c r="G54" s="80"/>
      <c r="H54" s="81">
        <f>SUM(H29:H53)</f>
        <v>1029500</v>
      </c>
      <c r="I54" s="70">
        <f>H54/I24</f>
        <v>10295</v>
      </c>
    </row>
    <row r="55" spans="2:9" ht="5.25" customHeight="1">
      <c r="B55" s="106"/>
      <c r="C55" s="107"/>
      <c r="D55" s="108"/>
      <c r="E55" s="109"/>
      <c r="F55" s="110"/>
      <c r="G55" s="111"/>
      <c r="H55" s="112"/>
      <c r="I55" s="113"/>
    </row>
    <row r="56" spans="2:9" s="28" customFormat="1" ht="15.75">
      <c r="B56" s="87"/>
      <c r="C56" s="88" t="s">
        <v>0</v>
      </c>
      <c r="D56" s="89" t="s">
        <v>38</v>
      </c>
      <c r="E56" s="90" t="s">
        <v>2</v>
      </c>
      <c r="F56" s="91" t="s">
        <v>37</v>
      </c>
      <c r="G56" s="92" t="s">
        <v>1</v>
      </c>
      <c r="H56" s="93" t="s">
        <v>1</v>
      </c>
      <c r="I56" s="94" t="s">
        <v>1</v>
      </c>
    </row>
    <row r="57" spans="2:9" ht="15.75">
      <c r="B57" s="95" t="s">
        <v>58</v>
      </c>
      <c r="C57" s="96"/>
      <c r="D57" s="97"/>
      <c r="E57" s="98"/>
      <c r="F57" s="99"/>
      <c r="G57" s="100"/>
      <c r="H57" s="101"/>
      <c r="I57" s="102"/>
    </row>
    <row r="58" spans="2:9" s="29" customFormat="1" ht="15.75">
      <c r="B58" s="30" t="s">
        <v>50</v>
      </c>
      <c r="C58" s="31"/>
      <c r="D58" s="31"/>
      <c r="E58" s="75"/>
      <c r="F58" s="32"/>
      <c r="G58" s="78"/>
      <c r="H58" s="60"/>
      <c r="I58" s="68"/>
    </row>
    <row r="59" spans="2:9" ht="15.75">
      <c r="B59" s="33"/>
      <c r="C59" s="34"/>
      <c r="D59" s="34"/>
      <c r="E59" s="59"/>
      <c r="F59" s="35"/>
      <c r="G59" s="79">
        <f>SUM(D59*E59*F59)</f>
        <v>0</v>
      </c>
      <c r="H59" s="132">
        <f>+G59</f>
        <v>0</v>
      </c>
      <c r="I59" s="69">
        <f>H59/I24</f>
        <v>0</v>
      </c>
    </row>
    <row r="60" spans="2:9" ht="15.75">
      <c r="B60" s="33"/>
      <c r="C60" s="34"/>
      <c r="D60" s="34"/>
      <c r="E60" s="59"/>
      <c r="F60" s="35"/>
      <c r="G60" s="79">
        <f aca="true" t="shared" si="2" ref="G60:G83">SUM(D60*E60*F60)</f>
        <v>0</v>
      </c>
      <c r="H60" s="132">
        <f>+G60</f>
        <v>0</v>
      </c>
      <c r="I60" s="69">
        <f>H60/I24</f>
        <v>0</v>
      </c>
    </row>
    <row r="61" spans="2:9" ht="15.75">
      <c r="B61" s="33"/>
      <c r="C61" s="34"/>
      <c r="D61" s="34"/>
      <c r="E61" s="59"/>
      <c r="F61" s="35"/>
      <c r="G61" s="79">
        <f t="shared" si="2"/>
        <v>0</v>
      </c>
      <c r="H61" s="61">
        <f>+G61</f>
        <v>0</v>
      </c>
      <c r="I61" s="69">
        <f>H61/I24</f>
        <v>0</v>
      </c>
    </row>
    <row r="62" spans="2:9" ht="15.75">
      <c r="B62" s="33"/>
      <c r="C62" s="34"/>
      <c r="D62" s="34"/>
      <c r="E62" s="59"/>
      <c r="F62" s="35"/>
      <c r="G62" s="79">
        <f t="shared" si="2"/>
        <v>0</v>
      </c>
      <c r="H62" s="61">
        <f>+G62</f>
        <v>0</v>
      </c>
      <c r="I62" s="69">
        <f>H62/I24</f>
        <v>0</v>
      </c>
    </row>
    <row r="63" spans="2:9" ht="15.75">
      <c r="B63" s="33"/>
      <c r="C63" s="34"/>
      <c r="D63" s="34"/>
      <c r="E63" s="59"/>
      <c r="F63" s="35"/>
      <c r="G63" s="79">
        <f t="shared" si="2"/>
        <v>0</v>
      </c>
      <c r="H63" s="61">
        <f>+G63</f>
        <v>0</v>
      </c>
      <c r="I63" s="69">
        <f>H63/I24</f>
        <v>0</v>
      </c>
    </row>
    <row r="64" spans="2:9" s="28" customFormat="1" ht="15.75">
      <c r="B64" s="37" t="s">
        <v>51</v>
      </c>
      <c r="C64" s="34"/>
      <c r="D64" s="34"/>
      <c r="E64" s="59"/>
      <c r="F64" s="35"/>
      <c r="G64" s="79"/>
      <c r="H64" s="61"/>
      <c r="I64" s="69"/>
    </row>
    <row r="65" spans="2:9" s="28" customFormat="1" ht="15.75">
      <c r="B65" s="33"/>
      <c r="C65" s="34"/>
      <c r="D65" s="34"/>
      <c r="E65" s="59"/>
      <c r="F65" s="35"/>
      <c r="G65" s="79">
        <f t="shared" si="2"/>
        <v>0</v>
      </c>
      <c r="H65" s="61">
        <f>+G65</f>
        <v>0</v>
      </c>
      <c r="I65" s="69">
        <f>H65/I24</f>
        <v>0</v>
      </c>
    </row>
    <row r="66" spans="2:9" ht="15.75">
      <c r="B66" s="33"/>
      <c r="C66" s="34"/>
      <c r="D66" s="34"/>
      <c r="E66" s="59"/>
      <c r="F66" s="35"/>
      <c r="G66" s="79">
        <f t="shared" si="2"/>
        <v>0</v>
      </c>
      <c r="H66" s="61">
        <f>+G66</f>
        <v>0</v>
      </c>
      <c r="I66" s="69">
        <f>H66/I24</f>
        <v>0</v>
      </c>
    </row>
    <row r="67" spans="2:9" ht="15.75">
      <c r="B67" s="33"/>
      <c r="C67" s="34"/>
      <c r="D67" s="34"/>
      <c r="E67" s="59"/>
      <c r="F67" s="35"/>
      <c r="G67" s="79">
        <f t="shared" si="2"/>
        <v>0</v>
      </c>
      <c r="H67" s="61">
        <f>+G67</f>
        <v>0</v>
      </c>
      <c r="I67" s="69">
        <f>H67/I24</f>
        <v>0</v>
      </c>
    </row>
    <row r="68" spans="2:9" ht="15.75">
      <c r="B68" s="33"/>
      <c r="C68" s="34"/>
      <c r="D68" s="34"/>
      <c r="E68" s="59"/>
      <c r="F68" s="35"/>
      <c r="G68" s="79">
        <f t="shared" si="2"/>
        <v>0</v>
      </c>
      <c r="H68" s="61">
        <f>+G68</f>
        <v>0</v>
      </c>
      <c r="I68" s="69">
        <f>H68/I24</f>
        <v>0</v>
      </c>
    </row>
    <row r="69" spans="2:9" ht="15.75">
      <c r="B69" s="33"/>
      <c r="C69" s="34"/>
      <c r="D69" s="34"/>
      <c r="E69" s="59"/>
      <c r="F69" s="35"/>
      <c r="G69" s="79">
        <f t="shared" si="2"/>
        <v>0</v>
      </c>
      <c r="H69" s="61">
        <f>+G69</f>
        <v>0</v>
      </c>
      <c r="I69" s="69">
        <f>H69/I24</f>
        <v>0</v>
      </c>
    </row>
    <row r="70" spans="2:9" ht="15.75">
      <c r="B70" s="37" t="s">
        <v>66</v>
      </c>
      <c r="C70" s="34"/>
      <c r="D70" s="36"/>
      <c r="E70" s="59"/>
      <c r="F70" s="35"/>
      <c r="G70" s="79"/>
      <c r="H70" s="61"/>
      <c r="I70" s="69"/>
    </row>
    <row r="71" spans="2:9" s="28" customFormat="1" ht="15.75">
      <c r="B71" s="33"/>
      <c r="C71" s="34"/>
      <c r="D71" s="34"/>
      <c r="E71" s="59"/>
      <c r="F71" s="35"/>
      <c r="G71" s="79">
        <f t="shared" si="2"/>
        <v>0</v>
      </c>
      <c r="H71" s="61">
        <f aca="true" t="shared" si="3" ref="H71:H77">+G71</f>
        <v>0</v>
      </c>
      <c r="I71" s="69">
        <f>H71/I24</f>
        <v>0</v>
      </c>
    </row>
    <row r="72" spans="2:9" s="28" customFormat="1" ht="15.75">
      <c r="B72" s="33"/>
      <c r="C72" s="34"/>
      <c r="D72" s="34"/>
      <c r="E72" s="59"/>
      <c r="F72" s="35"/>
      <c r="G72" s="79">
        <f t="shared" si="2"/>
        <v>0</v>
      </c>
      <c r="H72" s="61">
        <f t="shared" si="3"/>
        <v>0</v>
      </c>
      <c r="I72" s="69">
        <f>H72/I24</f>
        <v>0</v>
      </c>
    </row>
    <row r="73" spans="2:9" s="28" customFormat="1" ht="15.75">
      <c r="B73" s="33"/>
      <c r="C73" s="34"/>
      <c r="D73" s="36"/>
      <c r="E73" s="59"/>
      <c r="F73" s="35"/>
      <c r="G73" s="79">
        <f>SUM(D73*E73*F73)</f>
        <v>0</v>
      </c>
      <c r="H73" s="61">
        <f>+G73</f>
        <v>0</v>
      </c>
      <c r="I73" s="69">
        <f>H73/I24</f>
        <v>0</v>
      </c>
    </row>
    <row r="74" spans="2:9" s="28" customFormat="1" ht="15.75">
      <c r="B74" s="33"/>
      <c r="C74" s="34"/>
      <c r="D74" s="34"/>
      <c r="E74" s="59"/>
      <c r="F74" s="35"/>
      <c r="G74" s="79">
        <f t="shared" si="2"/>
        <v>0</v>
      </c>
      <c r="H74" s="61">
        <f t="shared" si="3"/>
        <v>0</v>
      </c>
      <c r="I74" s="69">
        <f>H74/I24</f>
        <v>0</v>
      </c>
    </row>
    <row r="75" spans="2:9" s="28" customFormat="1" ht="15.75">
      <c r="B75" s="33"/>
      <c r="C75" s="34"/>
      <c r="D75" s="36"/>
      <c r="E75" s="59"/>
      <c r="F75" s="35"/>
      <c r="G75" s="79">
        <f t="shared" si="2"/>
        <v>0</v>
      </c>
      <c r="H75" s="61">
        <f t="shared" si="3"/>
        <v>0</v>
      </c>
      <c r="I75" s="69">
        <f>H75/I24</f>
        <v>0</v>
      </c>
    </row>
    <row r="76" spans="2:9" s="28" customFormat="1" ht="15.75">
      <c r="B76" s="33"/>
      <c r="C76" s="34"/>
      <c r="D76" s="36"/>
      <c r="E76" s="59"/>
      <c r="F76" s="35"/>
      <c r="G76" s="79">
        <f t="shared" si="2"/>
        <v>0</v>
      </c>
      <c r="H76" s="61">
        <f t="shared" si="3"/>
        <v>0</v>
      </c>
      <c r="I76" s="69">
        <f>H76/I24</f>
        <v>0</v>
      </c>
    </row>
    <row r="77" spans="2:9" s="28" customFormat="1" ht="15.75">
      <c r="B77" s="33"/>
      <c r="C77" s="34"/>
      <c r="D77" s="36"/>
      <c r="E77" s="59"/>
      <c r="F77" s="35"/>
      <c r="G77" s="79">
        <f t="shared" si="2"/>
        <v>0</v>
      </c>
      <c r="H77" s="61">
        <f t="shared" si="3"/>
        <v>0</v>
      </c>
      <c r="I77" s="69">
        <f>H77/I24</f>
        <v>0</v>
      </c>
    </row>
    <row r="78" spans="2:9" s="28" customFormat="1" ht="15.75">
      <c r="B78" s="37" t="s">
        <v>57</v>
      </c>
      <c r="C78" s="34"/>
      <c r="D78" s="36"/>
      <c r="E78" s="59"/>
      <c r="F78" s="35"/>
      <c r="G78" s="79"/>
      <c r="H78" s="61"/>
      <c r="I78" s="69"/>
    </row>
    <row r="79" spans="2:9" s="28" customFormat="1" ht="15.75">
      <c r="B79" s="33"/>
      <c r="C79" s="34"/>
      <c r="D79" s="36"/>
      <c r="E79" s="59"/>
      <c r="F79" s="35"/>
      <c r="G79" s="79">
        <f t="shared" si="2"/>
        <v>0</v>
      </c>
      <c r="H79" s="61">
        <f>+G79</f>
        <v>0</v>
      </c>
      <c r="I79" s="69">
        <f>H79/I24</f>
        <v>0</v>
      </c>
    </row>
    <row r="80" spans="2:9" s="28" customFormat="1" ht="15.75">
      <c r="B80" s="33"/>
      <c r="C80" s="34"/>
      <c r="D80" s="36"/>
      <c r="E80" s="59"/>
      <c r="F80" s="35"/>
      <c r="G80" s="79">
        <f t="shared" si="2"/>
        <v>0</v>
      </c>
      <c r="H80" s="61">
        <f>+G80</f>
        <v>0</v>
      </c>
      <c r="I80" s="69">
        <f>H80/I24</f>
        <v>0</v>
      </c>
    </row>
    <row r="81" spans="2:9" s="28" customFormat="1" ht="15.75">
      <c r="B81" s="33"/>
      <c r="C81" s="34"/>
      <c r="D81" s="36"/>
      <c r="E81" s="59"/>
      <c r="F81" s="35"/>
      <c r="G81" s="79">
        <f t="shared" si="2"/>
        <v>0</v>
      </c>
      <c r="H81" s="132">
        <f>+G81</f>
        <v>0</v>
      </c>
      <c r="I81" s="69">
        <f>H81/I24</f>
        <v>0</v>
      </c>
    </row>
    <row r="82" spans="2:9" s="28" customFormat="1" ht="15.75">
      <c r="B82" s="33"/>
      <c r="C82" s="34"/>
      <c r="D82" s="36"/>
      <c r="E82" s="59"/>
      <c r="F82" s="35"/>
      <c r="G82" s="79">
        <f t="shared" si="2"/>
        <v>0</v>
      </c>
      <c r="H82" s="61">
        <f>+G82</f>
        <v>0</v>
      </c>
      <c r="I82" s="69">
        <f>H82/I24</f>
        <v>0</v>
      </c>
    </row>
    <row r="83" spans="2:9" s="28" customFormat="1" ht="15.75">
      <c r="B83" s="33"/>
      <c r="C83" s="34"/>
      <c r="D83" s="36"/>
      <c r="E83" s="59"/>
      <c r="F83" s="35"/>
      <c r="G83" s="79">
        <f t="shared" si="2"/>
        <v>0</v>
      </c>
      <c r="H83" s="61">
        <f>+G83</f>
        <v>0</v>
      </c>
      <c r="I83" s="69">
        <f>H83/I24</f>
        <v>0</v>
      </c>
    </row>
    <row r="84" spans="2:9" ht="16.5" thickBot="1">
      <c r="B84" s="53" t="str">
        <f>B57</f>
        <v>Activity 2:  </v>
      </c>
      <c r="C84" s="54"/>
      <c r="D84" s="54"/>
      <c r="E84" s="76"/>
      <c r="F84" s="55"/>
      <c r="G84" s="80"/>
      <c r="H84" s="81">
        <f>SUM(H59:H83)</f>
        <v>0</v>
      </c>
      <c r="I84" s="70">
        <f>H84/I24</f>
        <v>0</v>
      </c>
    </row>
    <row r="85" spans="2:9" ht="6" customHeight="1">
      <c r="B85" s="106"/>
      <c r="C85" s="107"/>
      <c r="D85" s="108"/>
      <c r="E85" s="109"/>
      <c r="F85" s="110"/>
      <c r="G85" s="111"/>
      <c r="H85" s="112"/>
      <c r="I85" s="113"/>
    </row>
    <row r="86" spans="2:9" s="28" customFormat="1" ht="15.75">
      <c r="B86" s="87"/>
      <c r="C86" s="88" t="s">
        <v>0</v>
      </c>
      <c r="D86" s="89" t="s">
        <v>38</v>
      </c>
      <c r="E86" s="90" t="s">
        <v>2</v>
      </c>
      <c r="F86" s="91" t="s">
        <v>37</v>
      </c>
      <c r="G86" s="92" t="s">
        <v>1</v>
      </c>
      <c r="H86" s="93" t="s">
        <v>1</v>
      </c>
      <c r="I86" s="94" t="s">
        <v>1</v>
      </c>
    </row>
    <row r="87" spans="2:9" ht="15.75">
      <c r="B87" s="95" t="s">
        <v>61</v>
      </c>
      <c r="C87" s="96"/>
      <c r="D87" s="97"/>
      <c r="E87" s="98"/>
      <c r="F87" s="99"/>
      <c r="G87" s="100"/>
      <c r="H87" s="101"/>
      <c r="I87" s="102"/>
    </row>
    <row r="88" spans="2:9" s="29" customFormat="1" ht="15.75">
      <c r="B88" s="30" t="s">
        <v>50</v>
      </c>
      <c r="C88" s="31"/>
      <c r="D88" s="31"/>
      <c r="E88" s="75"/>
      <c r="F88" s="32"/>
      <c r="G88" s="78"/>
      <c r="H88" s="60"/>
      <c r="I88" s="68"/>
    </row>
    <row r="89" spans="2:9" ht="15.75">
      <c r="B89" s="33"/>
      <c r="C89" s="34"/>
      <c r="D89" s="34"/>
      <c r="E89" s="59"/>
      <c r="F89" s="35"/>
      <c r="G89" s="79">
        <f>SUM(D89*E89*F89)</f>
        <v>0</v>
      </c>
      <c r="H89" s="132">
        <f>+G89</f>
        <v>0</v>
      </c>
      <c r="I89" s="69">
        <f>H89/I24</f>
        <v>0</v>
      </c>
    </row>
    <row r="90" spans="2:9" ht="15.75">
      <c r="B90" s="33"/>
      <c r="C90" s="34"/>
      <c r="D90" s="34"/>
      <c r="E90" s="59"/>
      <c r="F90" s="35"/>
      <c r="G90" s="79">
        <f>SUM(D90*E90*F90)</f>
        <v>0</v>
      </c>
      <c r="H90" s="132">
        <f>+G90</f>
        <v>0</v>
      </c>
      <c r="I90" s="69">
        <f>H90/I24</f>
        <v>0</v>
      </c>
    </row>
    <row r="91" spans="2:9" ht="15.75">
      <c r="B91" s="33"/>
      <c r="C91" s="34"/>
      <c r="D91" s="34"/>
      <c r="E91" s="59"/>
      <c r="F91" s="35"/>
      <c r="G91" s="79">
        <f>SUM(D91*E91*F91)</f>
        <v>0</v>
      </c>
      <c r="H91" s="61">
        <f>+G91</f>
        <v>0</v>
      </c>
      <c r="I91" s="69">
        <f>H91/I24</f>
        <v>0</v>
      </c>
    </row>
    <row r="92" spans="2:9" ht="15.75">
      <c r="B92" s="33"/>
      <c r="C92" s="34"/>
      <c r="D92" s="34"/>
      <c r="E92" s="59"/>
      <c r="F92" s="35"/>
      <c r="G92" s="79">
        <f>SUM(D92*E92*F92)</f>
        <v>0</v>
      </c>
      <c r="H92" s="61">
        <f>+G92</f>
        <v>0</v>
      </c>
      <c r="I92" s="69">
        <f>H92/I24</f>
        <v>0</v>
      </c>
    </row>
    <row r="93" spans="2:9" ht="15.75">
      <c r="B93" s="33"/>
      <c r="C93" s="34"/>
      <c r="D93" s="34"/>
      <c r="E93" s="59"/>
      <c r="F93" s="35"/>
      <c r="G93" s="79">
        <f>SUM(D93*E93*F93)</f>
        <v>0</v>
      </c>
      <c r="H93" s="61">
        <f>+G93</f>
        <v>0</v>
      </c>
      <c r="I93" s="69">
        <f>H93/I24</f>
        <v>0</v>
      </c>
    </row>
    <row r="94" spans="2:9" s="28" customFormat="1" ht="15.75">
      <c r="B94" s="37" t="s">
        <v>51</v>
      </c>
      <c r="C94" s="34"/>
      <c r="D94" s="34"/>
      <c r="E94" s="59"/>
      <c r="F94" s="35"/>
      <c r="G94" s="79"/>
      <c r="H94" s="61"/>
      <c r="I94" s="69"/>
    </row>
    <row r="95" spans="2:9" s="28" customFormat="1" ht="15.75">
      <c r="B95" s="33"/>
      <c r="C95" s="34"/>
      <c r="D95" s="34"/>
      <c r="E95" s="59"/>
      <c r="F95" s="35"/>
      <c r="G95" s="79">
        <f>SUM(D95*E95*F95)</f>
        <v>0</v>
      </c>
      <c r="H95" s="61">
        <f>+G95</f>
        <v>0</v>
      </c>
      <c r="I95" s="69">
        <f>H95/I24</f>
        <v>0</v>
      </c>
    </row>
    <row r="96" spans="2:9" ht="15.75">
      <c r="B96" s="33"/>
      <c r="C96" s="34"/>
      <c r="D96" s="34"/>
      <c r="E96" s="59"/>
      <c r="F96" s="35"/>
      <c r="G96" s="79">
        <f>SUM(D96*E96*F96)</f>
        <v>0</v>
      </c>
      <c r="H96" s="61">
        <f>+G96</f>
        <v>0</v>
      </c>
      <c r="I96" s="69">
        <f>H96/I24</f>
        <v>0</v>
      </c>
    </row>
    <row r="97" spans="2:9" ht="15.75">
      <c r="B97" s="33"/>
      <c r="C97" s="34"/>
      <c r="D97" s="34"/>
      <c r="E97" s="59"/>
      <c r="F97" s="35"/>
      <c r="G97" s="79">
        <f>SUM(D97*E97*F97)</f>
        <v>0</v>
      </c>
      <c r="H97" s="61">
        <f>+G97</f>
        <v>0</v>
      </c>
      <c r="I97" s="69">
        <f>H97/I24</f>
        <v>0</v>
      </c>
    </row>
    <row r="98" spans="2:9" ht="15.75">
      <c r="B98" s="33"/>
      <c r="C98" s="34"/>
      <c r="D98" s="34"/>
      <c r="E98" s="59"/>
      <c r="F98" s="35"/>
      <c r="G98" s="79">
        <f>SUM(D98*E98*F98)</f>
        <v>0</v>
      </c>
      <c r="H98" s="61">
        <f>+G98</f>
        <v>0</v>
      </c>
      <c r="I98" s="69">
        <f>H98/I24</f>
        <v>0</v>
      </c>
    </row>
    <row r="99" spans="2:9" ht="15.75">
      <c r="B99" s="33"/>
      <c r="C99" s="34"/>
      <c r="D99" s="34"/>
      <c r="E99" s="59"/>
      <c r="F99" s="35"/>
      <c r="G99" s="79">
        <f>SUM(D99*E99*F99)</f>
        <v>0</v>
      </c>
      <c r="H99" s="61">
        <f>+G99</f>
        <v>0</v>
      </c>
      <c r="I99" s="69">
        <f>H99/I24</f>
        <v>0</v>
      </c>
    </row>
    <row r="100" spans="2:9" ht="15.75">
      <c r="B100" s="37" t="s">
        <v>66</v>
      </c>
      <c r="C100" s="34"/>
      <c r="D100" s="36"/>
      <c r="E100" s="59"/>
      <c r="F100" s="35"/>
      <c r="G100" s="79"/>
      <c r="H100" s="61"/>
      <c r="I100" s="69"/>
    </row>
    <row r="101" spans="2:9" s="28" customFormat="1" ht="15.75">
      <c r="B101" s="33"/>
      <c r="C101" s="34"/>
      <c r="D101" s="34"/>
      <c r="E101" s="59"/>
      <c r="F101" s="35"/>
      <c r="G101" s="79">
        <f aca="true" t="shared" si="4" ref="G101:G107">SUM(D101*E101*F101)</f>
        <v>0</v>
      </c>
      <c r="H101" s="61">
        <f aca="true" t="shared" si="5" ref="H101:H107">+G101</f>
        <v>0</v>
      </c>
      <c r="I101" s="69">
        <f>H101/I24</f>
        <v>0</v>
      </c>
    </row>
    <row r="102" spans="2:9" s="28" customFormat="1" ht="15.75">
      <c r="B102" s="33"/>
      <c r="C102" s="34"/>
      <c r="D102" s="34"/>
      <c r="E102" s="59"/>
      <c r="F102" s="35"/>
      <c r="G102" s="79">
        <f t="shared" si="4"/>
        <v>0</v>
      </c>
      <c r="H102" s="61">
        <f t="shared" si="5"/>
        <v>0</v>
      </c>
      <c r="I102" s="69">
        <f>H102/I24</f>
        <v>0</v>
      </c>
    </row>
    <row r="103" spans="2:9" s="28" customFormat="1" ht="15.75">
      <c r="B103" s="33"/>
      <c r="C103" s="34"/>
      <c r="D103" s="36"/>
      <c r="E103" s="59"/>
      <c r="F103" s="35"/>
      <c r="G103" s="79">
        <f t="shared" si="4"/>
        <v>0</v>
      </c>
      <c r="H103" s="61">
        <f>+G103</f>
        <v>0</v>
      </c>
      <c r="I103" s="69">
        <f>H103/I24</f>
        <v>0</v>
      </c>
    </row>
    <row r="104" spans="2:9" s="28" customFormat="1" ht="15.75">
      <c r="B104" s="33"/>
      <c r="C104" s="34"/>
      <c r="D104" s="34"/>
      <c r="E104" s="59"/>
      <c r="F104" s="35"/>
      <c r="G104" s="79">
        <f t="shared" si="4"/>
        <v>0</v>
      </c>
      <c r="H104" s="61">
        <f t="shared" si="5"/>
        <v>0</v>
      </c>
      <c r="I104" s="69">
        <f>H104/I24</f>
        <v>0</v>
      </c>
    </row>
    <row r="105" spans="2:9" s="28" customFormat="1" ht="15.75">
      <c r="B105" s="33"/>
      <c r="C105" s="34"/>
      <c r="D105" s="36"/>
      <c r="E105" s="59"/>
      <c r="F105" s="35"/>
      <c r="G105" s="79">
        <f t="shared" si="4"/>
        <v>0</v>
      </c>
      <c r="H105" s="61">
        <f t="shared" si="5"/>
        <v>0</v>
      </c>
      <c r="I105" s="69">
        <f>H105/I24</f>
        <v>0</v>
      </c>
    </row>
    <row r="106" spans="2:9" s="28" customFormat="1" ht="15.75">
      <c r="B106" s="33"/>
      <c r="C106" s="34"/>
      <c r="D106" s="36"/>
      <c r="E106" s="59"/>
      <c r="F106" s="35"/>
      <c r="G106" s="79">
        <f t="shared" si="4"/>
        <v>0</v>
      </c>
      <c r="H106" s="61">
        <f t="shared" si="5"/>
        <v>0</v>
      </c>
      <c r="I106" s="69">
        <f>H106/I24</f>
        <v>0</v>
      </c>
    </row>
    <row r="107" spans="2:9" s="28" customFormat="1" ht="15.75">
      <c r="B107" s="33"/>
      <c r="C107" s="34"/>
      <c r="D107" s="36"/>
      <c r="E107" s="59"/>
      <c r="F107" s="35"/>
      <c r="G107" s="79">
        <f t="shared" si="4"/>
        <v>0</v>
      </c>
      <c r="H107" s="61">
        <f t="shared" si="5"/>
        <v>0</v>
      </c>
      <c r="I107" s="69">
        <f>H107/I24</f>
        <v>0</v>
      </c>
    </row>
    <row r="108" spans="2:9" s="28" customFormat="1" ht="15.75">
      <c r="B108" s="37" t="s">
        <v>57</v>
      </c>
      <c r="C108" s="34"/>
      <c r="D108" s="36"/>
      <c r="E108" s="59"/>
      <c r="F108" s="35"/>
      <c r="G108" s="79"/>
      <c r="H108" s="61"/>
      <c r="I108" s="69"/>
    </row>
    <row r="109" spans="2:9" s="28" customFormat="1" ht="15.75">
      <c r="B109" s="33"/>
      <c r="C109" s="34"/>
      <c r="D109" s="36"/>
      <c r="E109" s="59"/>
      <c r="F109" s="35"/>
      <c r="G109" s="79">
        <f>SUM(D109*E109*F109)</f>
        <v>0</v>
      </c>
      <c r="H109" s="61">
        <f>+G109</f>
        <v>0</v>
      </c>
      <c r="I109" s="69">
        <f>H109/I24</f>
        <v>0</v>
      </c>
    </row>
    <row r="110" spans="2:9" s="28" customFormat="1" ht="15.75">
      <c r="B110" s="33"/>
      <c r="C110" s="34"/>
      <c r="D110" s="36"/>
      <c r="E110" s="59"/>
      <c r="F110" s="35"/>
      <c r="G110" s="79">
        <f>SUM(D110*E110*F110)</f>
        <v>0</v>
      </c>
      <c r="H110" s="61">
        <f>+G110</f>
        <v>0</v>
      </c>
      <c r="I110" s="69">
        <f>H110/I24</f>
        <v>0</v>
      </c>
    </row>
    <row r="111" spans="2:9" s="28" customFormat="1" ht="15.75">
      <c r="B111" s="33"/>
      <c r="C111" s="34"/>
      <c r="D111" s="36"/>
      <c r="E111" s="59"/>
      <c r="F111" s="35"/>
      <c r="G111" s="79">
        <f>SUM(D111*E111*F111)</f>
        <v>0</v>
      </c>
      <c r="H111" s="132">
        <f>+G111</f>
        <v>0</v>
      </c>
      <c r="I111" s="69">
        <f>H111/I24</f>
        <v>0</v>
      </c>
    </row>
    <row r="112" spans="2:9" s="28" customFormat="1" ht="15.75">
      <c r="B112" s="33"/>
      <c r="C112" s="34"/>
      <c r="D112" s="36"/>
      <c r="E112" s="59"/>
      <c r="F112" s="35"/>
      <c r="G112" s="79">
        <f>SUM(D112*E112*F112)</f>
        <v>0</v>
      </c>
      <c r="H112" s="61">
        <f>+G112</f>
        <v>0</v>
      </c>
      <c r="I112" s="69">
        <f>H112/I24</f>
        <v>0</v>
      </c>
    </row>
    <row r="113" spans="2:9" s="28" customFormat="1" ht="15.75">
      <c r="B113" s="33"/>
      <c r="C113" s="34"/>
      <c r="D113" s="36"/>
      <c r="E113" s="59"/>
      <c r="F113" s="35"/>
      <c r="G113" s="79">
        <f>SUM(D113*E113*F113)</f>
        <v>0</v>
      </c>
      <c r="H113" s="61">
        <f>+G113</f>
        <v>0</v>
      </c>
      <c r="I113" s="69">
        <f>H113/I24</f>
        <v>0</v>
      </c>
    </row>
    <row r="114" spans="2:9" ht="16.5" thickBot="1">
      <c r="B114" s="53" t="str">
        <f>B87</f>
        <v>Activity 3: </v>
      </c>
      <c r="C114" s="54"/>
      <c r="D114" s="54"/>
      <c r="E114" s="76"/>
      <c r="F114" s="55"/>
      <c r="G114" s="80"/>
      <c r="H114" s="81">
        <f>SUM(H89:H113)</f>
        <v>0</v>
      </c>
      <c r="I114" s="70">
        <f>H114/I24</f>
        <v>0</v>
      </c>
    </row>
    <row r="115" spans="2:9" ht="5.25" customHeight="1">
      <c r="B115" s="106"/>
      <c r="C115" s="107"/>
      <c r="D115" s="108"/>
      <c r="E115" s="109"/>
      <c r="F115" s="110"/>
      <c r="G115" s="111"/>
      <c r="H115" s="112"/>
      <c r="I115" s="113"/>
    </row>
    <row r="116" spans="2:9" s="28" customFormat="1" ht="15.75">
      <c r="B116" s="87"/>
      <c r="C116" s="88" t="s">
        <v>0</v>
      </c>
      <c r="D116" s="89" t="s">
        <v>38</v>
      </c>
      <c r="E116" s="90" t="s">
        <v>2</v>
      </c>
      <c r="F116" s="91" t="s">
        <v>37</v>
      </c>
      <c r="G116" s="92" t="s">
        <v>1</v>
      </c>
      <c r="H116" s="93" t="s">
        <v>1</v>
      </c>
      <c r="I116" s="94" t="s">
        <v>1</v>
      </c>
    </row>
    <row r="117" spans="2:9" ht="15.75">
      <c r="B117" s="95" t="s">
        <v>62</v>
      </c>
      <c r="C117" s="96"/>
      <c r="D117" s="97"/>
      <c r="E117" s="98"/>
      <c r="F117" s="99"/>
      <c r="G117" s="100"/>
      <c r="H117" s="101"/>
      <c r="I117" s="102"/>
    </row>
    <row r="118" spans="2:9" s="29" customFormat="1" ht="15.75">
      <c r="B118" s="30" t="s">
        <v>50</v>
      </c>
      <c r="C118" s="31"/>
      <c r="D118" s="31"/>
      <c r="E118" s="75"/>
      <c r="F118" s="32"/>
      <c r="G118" s="78"/>
      <c r="H118" s="60"/>
      <c r="I118" s="68"/>
    </row>
    <row r="119" spans="2:9" ht="15.75">
      <c r="B119" s="33"/>
      <c r="C119" s="34"/>
      <c r="D119" s="34"/>
      <c r="E119" s="59"/>
      <c r="F119" s="35"/>
      <c r="G119" s="79">
        <f>SUM(D119*E119*F119)</f>
        <v>0</v>
      </c>
      <c r="H119" s="132">
        <f>+G119</f>
        <v>0</v>
      </c>
      <c r="I119" s="69">
        <f>H119/I24</f>
        <v>0</v>
      </c>
    </row>
    <row r="120" spans="2:9" ht="15.75">
      <c r="B120" s="33"/>
      <c r="C120" s="34"/>
      <c r="D120" s="34"/>
      <c r="E120" s="59"/>
      <c r="F120" s="35"/>
      <c r="G120" s="79">
        <f>SUM(D120*E120*F120)</f>
        <v>0</v>
      </c>
      <c r="H120" s="132">
        <f>+G120</f>
        <v>0</v>
      </c>
      <c r="I120" s="69">
        <f>H120/I24</f>
        <v>0</v>
      </c>
    </row>
    <row r="121" spans="2:9" ht="15.75">
      <c r="B121" s="33"/>
      <c r="C121" s="34"/>
      <c r="D121" s="34"/>
      <c r="E121" s="59"/>
      <c r="F121" s="35"/>
      <c r="G121" s="79">
        <f>SUM(D121*E121*F121)</f>
        <v>0</v>
      </c>
      <c r="H121" s="61">
        <f>+G121</f>
        <v>0</v>
      </c>
      <c r="I121" s="69">
        <f>H121/I24</f>
        <v>0</v>
      </c>
    </row>
    <row r="122" spans="2:9" ht="15.75">
      <c r="B122" s="33"/>
      <c r="C122" s="34"/>
      <c r="D122" s="34"/>
      <c r="E122" s="59"/>
      <c r="F122" s="35"/>
      <c r="G122" s="79">
        <f>SUM(D122*E122*F122)</f>
        <v>0</v>
      </c>
      <c r="H122" s="61">
        <f>+G122</f>
        <v>0</v>
      </c>
      <c r="I122" s="69">
        <f>H122/I24</f>
        <v>0</v>
      </c>
    </row>
    <row r="123" spans="2:9" ht="15.75">
      <c r="B123" s="33"/>
      <c r="C123" s="34"/>
      <c r="D123" s="34"/>
      <c r="E123" s="59"/>
      <c r="F123" s="35"/>
      <c r="G123" s="79">
        <f>SUM(D123*E123*F123)</f>
        <v>0</v>
      </c>
      <c r="H123" s="61">
        <f>+G123</f>
        <v>0</v>
      </c>
      <c r="I123" s="69">
        <f>H123/I24</f>
        <v>0</v>
      </c>
    </row>
    <row r="124" spans="2:9" s="28" customFormat="1" ht="15.75">
      <c r="B124" s="37" t="s">
        <v>51</v>
      </c>
      <c r="C124" s="34"/>
      <c r="D124" s="34"/>
      <c r="E124" s="59"/>
      <c r="F124" s="35"/>
      <c r="G124" s="79"/>
      <c r="H124" s="61"/>
      <c r="I124" s="69"/>
    </row>
    <row r="125" spans="2:9" s="28" customFormat="1" ht="15.75">
      <c r="B125" s="33"/>
      <c r="C125" s="34"/>
      <c r="D125" s="34"/>
      <c r="E125" s="59"/>
      <c r="F125" s="35"/>
      <c r="G125" s="79">
        <f>SUM(D125*E125*F125)</f>
        <v>0</v>
      </c>
      <c r="H125" s="61">
        <f>+G125</f>
        <v>0</v>
      </c>
      <c r="I125" s="69">
        <f>H125/I24</f>
        <v>0</v>
      </c>
    </row>
    <row r="126" spans="2:9" ht="15.75">
      <c r="B126" s="33"/>
      <c r="C126" s="34"/>
      <c r="D126" s="34"/>
      <c r="E126" s="59"/>
      <c r="F126" s="35"/>
      <c r="G126" s="79">
        <f>SUM(D126*E126*F126)</f>
        <v>0</v>
      </c>
      <c r="H126" s="61">
        <f>+G126</f>
        <v>0</v>
      </c>
      <c r="I126" s="69">
        <f>H126/I24</f>
        <v>0</v>
      </c>
    </row>
    <row r="127" spans="2:9" ht="15.75">
      <c r="B127" s="33"/>
      <c r="C127" s="34"/>
      <c r="D127" s="34"/>
      <c r="E127" s="59"/>
      <c r="F127" s="35"/>
      <c r="G127" s="79">
        <f>SUM(D127*E127*F127)</f>
        <v>0</v>
      </c>
      <c r="H127" s="61">
        <f>+G127</f>
        <v>0</v>
      </c>
      <c r="I127" s="69">
        <f>H127/I24</f>
        <v>0</v>
      </c>
    </row>
    <row r="128" spans="2:9" ht="15.75">
      <c r="B128" s="33"/>
      <c r="C128" s="34"/>
      <c r="D128" s="34"/>
      <c r="E128" s="59"/>
      <c r="F128" s="35"/>
      <c r="G128" s="79">
        <f>SUM(D128*E128*F128)</f>
        <v>0</v>
      </c>
      <c r="H128" s="61">
        <f>+G128</f>
        <v>0</v>
      </c>
      <c r="I128" s="69">
        <f>H128/I24</f>
        <v>0</v>
      </c>
    </row>
    <row r="129" spans="2:9" ht="15.75">
      <c r="B129" s="33"/>
      <c r="C129" s="34"/>
      <c r="D129" s="34"/>
      <c r="E129" s="59"/>
      <c r="F129" s="35"/>
      <c r="G129" s="79">
        <f>SUM(D129*E129*F129)</f>
        <v>0</v>
      </c>
      <c r="H129" s="61">
        <f>+G129</f>
        <v>0</v>
      </c>
      <c r="I129" s="69">
        <f>H129/I24</f>
        <v>0</v>
      </c>
    </row>
    <row r="130" spans="2:9" ht="15.75">
      <c r="B130" s="37" t="s">
        <v>66</v>
      </c>
      <c r="C130" s="34"/>
      <c r="D130" s="36"/>
      <c r="E130" s="59"/>
      <c r="F130" s="35"/>
      <c r="G130" s="79"/>
      <c r="H130" s="61"/>
      <c r="I130" s="69"/>
    </row>
    <row r="131" spans="2:9" s="28" customFormat="1" ht="15.75">
      <c r="B131" s="33"/>
      <c r="C131" s="34"/>
      <c r="D131" s="34"/>
      <c r="E131" s="59"/>
      <c r="F131" s="35"/>
      <c r="G131" s="79">
        <f aca="true" t="shared" si="6" ref="G131:G137">SUM(D131*E131*F131)</f>
        <v>0</v>
      </c>
      <c r="H131" s="61">
        <f aca="true" t="shared" si="7" ref="H131:H137">+G131</f>
        <v>0</v>
      </c>
      <c r="I131" s="69">
        <f>H131/I24</f>
        <v>0</v>
      </c>
    </row>
    <row r="132" spans="2:9" s="28" customFormat="1" ht="15.75">
      <c r="B132" s="33"/>
      <c r="C132" s="34"/>
      <c r="D132" s="34"/>
      <c r="E132" s="59"/>
      <c r="F132" s="35"/>
      <c r="G132" s="79">
        <f t="shared" si="6"/>
        <v>0</v>
      </c>
      <c r="H132" s="61">
        <f t="shared" si="7"/>
        <v>0</v>
      </c>
      <c r="I132" s="69">
        <f>H132/I24</f>
        <v>0</v>
      </c>
    </row>
    <row r="133" spans="2:9" s="28" customFormat="1" ht="15.75">
      <c r="B133" s="33"/>
      <c r="C133" s="34"/>
      <c r="D133" s="36"/>
      <c r="E133" s="59"/>
      <c r="F133" s="35"/>
      <c r="G133" s="79">
        <f t="shared" si="6"/>
        <v>0</v>
      </c>
      <c r="H133" s="61">
        <f>+G133</f>
        <v>0</v>
      </c>
      <c r="I133" s="69">
        <f>H133/I24</f>
        <v>0</v>
      </c>
    </row>
    <row r="134" spans="2:9" s="28" customFormat="1" ht="15.75">
      <c r="B134" s="33"/>
      <c r="C134" s="34"/>
      <c r="D134" s="34"/>
      <c r="E134" s="59"/>
      <c r="F134" s="35"/>
      <c r="G134" s="79">
        <f t="shared" si="6"/>
        <v>0</v>
      </c>
      <c r="H134" s="61">
        <f t="shared" si="7"/>
        <v>0</v>
      </c>
      <c r="I134" s="69">
        <f>H134/I24</f>
        <v>0</v>
      </c>
    </row>
    <row r="135" spans="2:9" s="28" customFormat="1" ht="15.75">
      <c r="B135" s="33"/>
      <c r="C135" s="34"/>
      <c r="D135" s="36"/>
      <c r="E135" s="59"/>
      <c r="F135" s="35"/>
      <c r="G135" s="79">
        <f t="shared" si="6"/>
        <v>0</v>
      </c>
      <c r="H135" s="61">
        <f t="shared" si="7"/>
        <v>0</v>
      </c>
      <c r="I135" s="69">
        <f>H135/I24</f>
        <v>0</v>
      </c>
    </row>
    <row r="136" spans="2:9" s="28" customFormat="1" ht="15.75">
      <c r="B136" s="33"/>
      <c r="C136" s="34"/>
      <c r="D136" s="36"/>
      <c r="E136" s="59"/>
      <c r="F136" s="35"/>
      <c r="G136" s="79">
        <f t="shared" si="6"/>
        <v>0</v>
      </c>
      <c r="H136" s="61">
        <f t="shared" si="7"/>
        <v>0</v>
      </c>
      <c r="I136" s="69">
        <f>H136/I24</f>
        <v>0</v>
      </c>
    </row>
    <row r="137" spans="2:9" s="28" customFormat="1" ht="15.75">
      <c r="B137" s="33"/>
      <c r="C137" s="34"/>
      <c r="D137" s="36"/>
      <c r="E137" s="59"/>
      <c r="F137" s="35"/>
      <c r="G137" s="79">
        <f t="shared" si="6"/>
        <v>0</v>
      </c>
      <c r="H137" s="61">
        <f t="shared" si="7"/>
        <v>0</v>
      </c>
      <c r="I137" s="69">
        <f>H137/I24</f>
        <v>0</v>
      </c>
    </row>
    <row r="138" spans="2:9" s="28" customFormat="1" ht="15.75">
      <c r="B138" s="37" t="s">
        <v>57</v>
      </c>
      <c r="C138" s="34"/>
      <c r="D138" s="36"/>
      <c r="E138" s="59"/>
      <c r="F138" s="35"/>
      <c r="G138" s="79"/>
      <c r="H138" s="61"/>
      <c r="I138" s="69"/>
    </row>
    <row r="139" spans="2:9" s="28" customFormat="1" ht="15.75">
      <c r="B139" s="33"/>
      <c r="C139" s="34"/>
      <c r="D139" s="36"/>
      <c r="E139" s="59"/>
      <c r="F139" s="35"/>
      <c r="G139" s="79">
        <f>SUM(D139*E139*F139)</f>
        <v>0</v>
      </c>
      <c r="H139" s="61">
        <f>+G139</f>
        <v>0</v>
      </c>
      <c r="I139" s="69">
        <f>H139/I24</f>
        <v>0</v>
      </c>
    </row>
    <row r="140" spans="2:9" s="28" customFormat="1" ht="15.75">
      <c r="B140" s="33"/>
      <c r="C140" s="34"/>
      <c r="D140" s="36"/>
      <c r="E140" s="59"/>
      <c r="F140" s="35"/>
      <c r="G140" s="79">
        <f>SUM(D140*E140*F140)</f>
        <v>0</v>
      </c>
      <c r="H140" s="61">
        <f>+G140</f>
        <v>0</v>
      </c>
      <c r="I140" s="69">
        <f>H140/I24</f>
        <v>0</v>
      </c>
    </row>
    <row r="141" spans="2:9" s="28" customFormat="1" ht="15.75">
      <c r="B141" s="33"/>
      <c r="C141" s="34"/>
      <c r="D141" s="36"/>
      <c r="E141" s="59"/>
      <c r="F141" s="35"/>
      <c r="G141" s="79">
        <f>SUM(D141*E141*F141)</f>
        <v>0</v>
      </c>
      <c r="H141" s="61">
        <f>G141</f>
        <v>0</v>
      </c>
      <c r="I141" s="69">
        <f>H141/I24</f>
        <v>0</v>
      </c>
    </row>
    <row r="142" spans="2:9" s="28" customFormat="1" ht="15.75">
      <c r="B142" s="33"/>
      <c r="C142" s="34"/>
      <c r="D142" s="36"/>
      <c r="E142" s="59"/>
      <c r="F142" s="35"/>
      <c r="G142" s="79">
        <f>SUM(D142*E142*F142)</f>
        <v>0</v>
      </c>
      <c r="H142" s="61">
        <f>+G142</f>
        <v>0</v>
      </c>
      <c r="I142" s="69">
        <f>H142/I24</f>
        <v>0</v>
      </c>
    </row>
    <row r="143" spans="2:9" s="28" customFormat="1" ht="15.75">
      <c r="B143" s="33"/>
      <c r="C143" s="34"/>
      <c r="D143" s="36"/>
      <c r="E143" s="59"/>
      <c r="F143" s="35"/>
      <c r="G143" s="79">
        <f>SUM(D143*E143*F143)</f>
        <v>0</v>
      </c>
      <c r="H143" s="61">
        <f>+G143</f>
        <v>0</v>
      </c>
      <c r="I143" s="69">
        <f>H143/I24</f>
        <v>0</v>
      </c>
    </row>
    <row r="144" spans="2:9" ht="16.5" thickBot="1">
      <c r="B144" s="53" t="str">
        <f>B117</f>
        <v>Activity 4: </v>
      </c>
      <c r="C144" s="54"/>
      <c r="D144" s="54"/>
      <c r="E144" s="76"/>
      <c r="F144" s="55"/>
      <c r="G144" s="80"/>
      <c r="H144" s="81">
        <f>SUM(H119:H143)</f>
        <v>0</v>
      </c>
      <c r="I144" s="70">
        <f>H144/I24</f>
        <v>0</v>
      </c>
    </row>
    <row r="145" spans="2:9" ht="5.25" customHeight="1">
      <c r="B145" s="106"/>
      <c r="C145" s="107"/>
      <c r="D145" s="108"/>
      <c r="E145" s="109"/>
      <c r="F145" s="110"/>
      <c r="G145" s="111"/>
      <c r="H145" s="112"/>
      <c r="I145" s="113"/>
    </row>
    <row r="146" spans="2:9" s="28" customFormat="1" ht="15.75">
      <c r="B146" s="87"/>
      <c r="C146" s="88" t="s">
        <v>0</v>
      </c>
      <c r="D146" s="89" t="s">
        <v>38</v>
      </c>
      <c r="E146" s="90" t="s">
        <v>2</v>
      </c>
      <c r="F146" s="91" t="s">
        <v>37</v>
      </c>
      <c r="G146" s="92" t="s">
        <v>1</v>
      </c>
      <c r="H146" s="93" t="s">
        <v>1</v>
      </c>
      <c r="I146" s="94" t="s">
        <v>1</v>
      </c>
    </row>
    <row r="147" spans="2:9" ht="15.75">
      <c r="B147" s="95" t="s">
        <v>63</v>
      </c>
      <c r="C147" s="96"/>
      <c r="D147" s="97"/>
      <c r="E147" s="98"/>
      <c r="F147" s="99"/>
      <c r="G147" s="100"/>
      <c r="H147" s="101"/>
      <c r="I147" s="102"/>
    </row>
    <row r="148" spans="2:9" s="29" customFormat="1" ht="15.75">
      <c r="B148" s="30" t="s">
        <v>50</v>
      </c>
      <c r="C148" s="31"/>
      <c r="D148" s="31"/>
      <c r="E148" s="75"/>
      <c r="F148" s="32"/>
      <c r="G148" s="78"/>
      <c r="H148" s="60"/>
      <c r="I148" s="68"/>
    </row>
    <row r="149" spans="2:9" ht="15.75">
      <c r="B149" s="33"/>
      <c r="C149" s="34"/>
      <c r="D149" s="34"/>
      <c r="E149" s="59"/>
      <c r="F149" s="35"/>
      <c r="G149" s="79">
        <f>SUM(D149*E149*F149)</f>
        <v>0</v>
      </c>
      <c r="H149" s="132">
        <f>+G149</f>
        <v>0</v>
      </c>
      <c r="I149" s="69">
        <f>H149/I24</f>
        <v>0</v>
      </c>
    </row>
    <row r="150" spans="2:9" ht="15.75">
      <c r="B150" s="33"/>
      <c r="C150" s="34"/>
      <c r="D150" s="34"/>
      <c r="E150" s="59"/>
      <c r="F150" s="35"/>
      <c r="G150" s="79">
        <f>SUM(D150*E150*F150)</f>
        <v>0</v>
      </c>
      <c r="H150" s="132">
        <f>+G150</f>
        <v>0</v>
      </c>
      <c r="I150" s="69">
        <f>H150/I24</f>
        <v>0</v>
      </c>
    </row>
    <row r="151" spans="2:9" ht="15.75">
      <c r="B151" s="33"/>
      <c r="C151" s="34"/>
      <c r="D151" s="34"/>
      <c r="E151" s="59"/>
      <c r="F151" s="35"/>
      <c r="G151" s="79">
        <f>SUM(D151*E151*F151)</f>
        <v>0</v>
      </c>
      <c r="H151" s="61">
        <f>+G151</f>
        <v>0</v>
      </c>
      <c r="I151" s="69">
        <f>H151/I24</f>
        <v>0</v>
      </c>
    </row>
    <row r="152" spans="2:9" ht="15.75">
      <c r="B152" s="33"/>
      <c r="C152" s="34"/>
      <c r="D152" s="34"/>
      <c r="E152" s="59"/>
      <c r="F152" s="35"/>
      <c r="G152" s="79">
        <f>SUM(D152*E152*F152)</f>
        <v>0</v>
      </c>
      <c r="H152" s="61">
        <f>+G152</f>
        <v>0</v>
      </c>
      <c r="I152" s="69">
        <f>H152/I24</f>
        <v>0</v>
      </c>
    </row>
    <row r="153" spans="2:9" ht="15.75">
      <c r="B153" s="33"/>
      <c r="C153" s="34"/>
      <c r="D153" s="34"/>
      <c r="E153" s="59"/>
      <c r="F153" s="35"/>
      <c r="G153" s="79">
        <f>SUM(D153*E153*F153)</f>
        <v>0</v>
      </c>
      <c r="H153" s="61">
        <f>+G153</f>
        <v>0</v>
      </c>
      <c r="I153" s="69">
        <f>H153/I24</f>
        <v>0</v>
      </c>
    </row>
    <row r="154" spans="2:9" s="28" customFormat="1" ht="15.75">
      <c r="B154" s="37" t="s">
        <v>51</v>
      </c>
      <c r="C154" s="34"/>
      <c r="D154" s="34"/>
      <c r="E154" s="59"/>
      <c r="F154" s="35"/>
      <c r="G154" s="79"/>
      <c r="H154" s="61"/>
      <c r="I154" s="69"/>
    </row>
    <row r="155" spans="2:9" s="28" customFormat="1" ht="15.75">
      <c r="B155" s="33"/>
      <c r="C155" s="34"/>
      <c r="D155" s="34"/>
      <c r="E155" s="59"/>
      <c r="F155" s="35"/>
      <c r="G155" s="79">
        <f>SUM(D155*E155*F155)</f>
        <v>0</v>
      </c>
      <c r="H155" s="61">
        <f>+G155</f>
        <v>0</v>
      </c>
      <c r="I155" s="69">
        <f>H155/I24</f>
        <v>0</v>
      </c>
    </row>
    <row r="156" spans="2:9" ht="15.75">
      <c r="B156" s="33"/>
      <c r="C156" s="34"/>
      <c r="D156" s="34"/>
      <c r="E156" s="59"/>
      <c r="F156" s="35"/>
      <c r="G156" s="79">
        <f>SUM(D156*E156*F156)</f>
        <v>0</v>
      </c>
      <c r="H156" s="61">
        <f>+G156</f>
        <v>0</v>
      </c>
      <c r="I156" s="69">
        <f>H156/I24</f>
        <v>0</v>
      </c>
    </row>
    <row r="157" spans="2:9" ht="15.75">
      <c r="B157" s="33"/>
      <c r="C157" s="34"/>
      <c r="D157" s="34"/>
      <c r="E157" s="59"/>
      <c r="F157" s="35"/>
      <c r="G157" s="79">
        <f>SUM(D157*E157*F157)</f>
        <v>0</v>
      </c>
      <c r="H157" s="61">
        <f>+G157</f>
        <v>0</v>
      </c>
      <c r="I157" s="69">
        <f>H157/I24</f>
        <v>0</v>
      </c>
    </row>
    <row r="158" spans="2:9" ht="15.75">
      <c r="B158" s="33"/>
      <c r="C158" s="34"/>
      <c r="D158" s="34"/>
      <c r="E158" s="59"/>
      <c r="F158" s="35"/>
      <c r="G158" s="79">
        <f>SUM(D158*E158*F158)</f>
        <v>0</v>
      </c>
      <c r="H158" s="61">
        <f>+G158</f>
        <v>0</v>
      </c>
      <c r="I158" s="69">
        <f>H158/I24</f>
        <v>0</v>
      </c>
    </row>
    <row r="159" spans="2:9" ht="15.75">
      <c r="B159" s="33"/>
      <c r="C159" s="34"/>
      <c r="D159" s="34"/>
      <c r="E159" s="59"/>
      <c r="F159" s="35"/>
      <c r="G159" s="79">
        <f>SUM(D159*E159*F159)</f>
        <v>0</v>
      </c>
      <c r="H159" s="61">
        <f>+G159</f>
        <v>0</v>
      </c>
      <c r="I159" s="69">
        <f>H159/I24</f>
        <v>0</v>
      </c>
    </row>
    <row r="160" spans="2:9" ht="15.75">
      <c r="B160" s="37" t="s">
        <v>66</v>
      </c>
      <c r="C160" s="34"/>
      <c r="D160" s="36"/>
      <c r="E160" s="59"/>
      <c r="F160" s="35"/>
      <c r="G160" s="79"/>
      <c r="H160" s="61"/>
      <c r="I160" s="69"/>
    </row>
    <row r="161" spans="2:9" s="28" customFormat="1" ht="15.75">
      <c r="B161" s="33"/>
      <c r="C161" s="34"/>
      <c r="D161" s="34"/>
      <c r="E161" s="59"/>
      <c r="F161" s="35"/>
      <c r="G161" s="79">
        <f aca="true" t="shared" si="8" ref="G161:G167">SUM(D161*E161*F161)</f>
        <v>0</v>
      </c>
      <c r="H161" s="61">
        <f aca="true" t="shared" si="9" ref="H161:H167">+G161</f>
        <v>0</v>
      </c>
      <c r="I161" s="69">
        <f>H161/I24</f>
        <v>0</v>
      </c>
    </row>
    <row r="162" spans="2:9" s="28" customFormat="1" ht="15.75">
      <c r="B162" s="33"/>
      <c r="C162" s="34"/>
      <c r="D162" s="34"/>
      <c r="E162" s="59"/>
      <c r="F162" s="35"/>
      <c r="G162" s="79">
        <f t="shared" si="8"/>
        <v>0</v>
      </c>
      <c r="H162" s="61">
        <f t="shared" si="9"/>
        <v>0</v>
      </c>
      <c r="I162" s="69">
        <f>H162/I24</f>
        <v>0</v>
      </c>
    </row>
    <row r="163" spans="2:9" s="28" customFormat="1" ht="15.75">
      <c r="B163" s="33"/>
      <c r="C163" s="34"/>
      <c r="D163" s="36"/>
      <c r="E163" s="59"/>
      <c r="F163" s="35"/>
      <c r="G163" s="79">
        <f t="shared" si="8"/>
        <v>0</v>
      </c>
      <c r="H163" s="61">
        <f>+G163</f>
        <v>0</v>
      </c>
      <c r="I163" s="69">
        <f>H163/I24</f>
        <v>0</v>
      </c>
    </row>
    <row r="164" spans="2:9" s="28" customFormat="1" ht="15.75">
      <c r="B164" s="33"/>
      <c r="C164" s="34"/>
      <c r="D164" s="34"/>
      <c r="E164" s="59"/>
      <c r="F164" s="35"/>
      <c r="G164" s="79">
        <f t="shared" si="8"/>
        <v>0</v>
      </c>
      <c r="H164" s="61">
        <f t="shared" si="9"/>
        <v>0</v>
      </c>
      <c r="I164" s="69">
        <f>H164/I24</f>
        <v>0</v>
      </c>
    </row>
    <row r="165" spans="2:9" s="28" customFormat="1" ht="15.75">
      <c r="B165" s="33"/>
      <c r="C165" s="34"/>
      <c r="D165" s="36"/>
      <c r="E165" s="59"/>
      <c r="F165" s="35"/>
      <c r="G165" s="79">
        <f t="shared" si="8"/>
        <v>0</v>
      </c>
      <c r="H165" s="61">
        <f t="shared" si="9"/>
        <v>0</v>
      </c>
      <c r="I165" s="69">
        <f>H165/I24</f>
        <v>0</v>
      </c>
    </row>
    <row r="166" spans="2:9" s="28" customFormat="1" ht="15.75">
      <c r="B166" s="33"/>
      <c r="C166" s="34"/>
      <c r="D166" s="36"/>
      <c r="E166" s="59"/>
      <c r="F166" s="35"/>
      <c r="G166" s="79">
        <f t="shared" si="8"/>
        <v>0</v>
      </c>
      <c r="H166" s="61">
        <f t="shared" si="9"/>
        <v>0</v>
      </c>
      <c r="I166" s="69">
        <f>H166/I24</f>
        <v>0</v>
      </c>
    </row>
    <row r="167" spans="2:9" s="28" customFormat="1" ht="15.75">
      <c r="B167" s="33"/>
      <c r="C167" s="34"/>
      <c r="D167" s="36"/>
      <c r="E167" s="59"/>
      <c r="F167" s="35"/>
      <c r="G167" s="79">
        <f t="shared" si="8"/>
        <v>0</v>
      </c>
      <c r="H167" s="61">
        <f t="shared" si="9"/>
        <v>0</v>
      </c>
      <c r="I167" s="69">
        <f>H167/I24</f>
        <v>0</v>
      </c>
    </row>
    <row r="168" spans="2:9" s="28" customFormat="1" ht="15.75">
      <c r="B168" s="37" t="s">
        <v>57</v>
      </c>
      <c r="C168" s="34"/>
      <c r="D168" s="36"/>
      <c r="E168" s="59"/>
      <c r="F168" s="35"/>
      <c r="G168" s="79"/>
      <c r="H168" s="61"/>
      <c r="I168" s="69"/>
    </row>
    <row r="169" spans="2:9" s="28" customFormat="1" ht="15.75">
      <c r="B169" s="33"/>
      <c r="C169" s="34"/>
      <c r="D169" s="36"/>
      <c r="E169" s="59"/>
      <c r="F169" s="35"/>
      <c r="G169" s="79">
        <f>SUM(D169*E169*F169)</f>
        <v>0</v>
      </c>
      <c r="H169" s="61">
        <f>+G169</f>
        <v>0</v>
      </c>
      <c r="I169" s="69">
        <f>H169/I24</f>
        <v>0</v>
      </c>
    </row>
    <row r="170" spans="2:9" s="28" customFormat="1" ht="15.75">
      <c r="B170" s="33"/>
      <c r="C170" s="34"/>
      <c r="D170" s="36"/>
      <c r="E170" s="59"/>
      <c r="F170" s="35"/>
      <c r="G170" s="79">
        <f>SUM(D170*E170*F170)</f>
        <v>0</v>
      </c>
      <c r="H170" s="61">
        <f>+G170</f>
        <v>0</v>
      </c>
      <c r="I170" s="69">
        <f>H170/I24</f>
        <v>0</v>
      </c>
    </row>
    <row r="171" spans="2:9" s="28" customFormat="1" ht="15.75">
      <c r="B171" s="33"/>
      <c r="C171" s="34"/>
      <c r="D171" s="36"/>
      <c r="E171" s="59"/>
      <c r="F171" s="35"/>
      <c r="G171" s="79">
        <f>SUM(D171*E171*F171)</f>
        <v>0</v>
      </c>
      <c r="H171" s="132">
        <f>+G171</f>
        <v>0</v>
      </c>
      <c r="I171" s="69">
        <f>H171/I24</f>
        <v>0</v>
      </c>
    </row>
    <row r="172" spans="2:9" s="28" customFormat="1" ht="15.75">
      <c r="B172" s="33"/>
      <c r="C172" s="34"/>
      <c r="D172" s="36"/>
      <c r="E172" s="59"/>
      <c r="F172" s="35"/>
      <c r="G172" s="79">
        <f>SUM(D172*E172*F172)</f>
        <v>0</v>
      </c>
      <c r="H172" s="61">
        <f>+G172</f>
        <v>0</v>
      </c>
      <c r="I172" s="69">
        <f>H172/I24</f>
        <v>0</v>
      </c>
    </row>
    <row r="173" spans="2:9" s="28" customFormat="1" ht="15.75">
      <c r="B173" s="33"/>
      <c r="C173" s="34"/>
      <c r="D173" s="36"/>
      <c r="E173" s="59"/>
      <c r="F173" s="35"/>
      <c r="G173" s="79">
        <f>SUM(D173*E173*F173)</f>
        <v>0</v>
      </c>
      <c r="H173" s="61">
        <f>+G173</f>
        <v>0</v>
      </c>
      <c r="I173" s="69">
        <f>H173/I24</f>
        <v>0</v>
      </c>
    </row>
    <row r="174" spans="2:9" ht="16.5" thickBot="1">
      <c r="B174" s="53" t="str">
        <f>B147</f>
        <v>Activity 5: </v>
      </c>
      <c r="C174" s="54"/>
      <c r="D174" s="54"/>
      <c r="E174" s="76"/>
      <c r="F174" s="55"/>
      <c r="G174" s="80"/>
      <c r="H174" s="81">
        <f>SUM(H149:H173)</f>
        <v>0</v>
      </c>
      <c r="I174" s="70">
        <f>H174/I24</f>
        <v>0</v>
      </c>
    </row>
    <row r="175" spans="2:9" ht="6" customHeight="1">
      <c r="B175" s="106"/>
      <c r="C175" s="107"/>
      <c r="D175" s="108"/>
      <c r="E175" s="109"/>
      <c r="F175" s="110"/>
      <c r="G175" s="111"/>
      <c r="H175" s="112"/>
      <c r="I175" s="113"/>
    </row>
    <row r="176" spans="2:9" s="28" customFormat="1" ht="15.75">
      <c r="B176" s="87"/>
      <c r="C176" s="88" t="s">
        <v>0</v>
      </c>
      <c r="D176" s="89" t="s">
        <v>38</v>
      </c>
      <c r="E176" s="90" t="s">
        <v>2</v>
      </c>
      <c r="F176" s="91" t="s">
        <v>37</v>
      </c>
      <c r="G176" s="92" t="s">
        <v>1</v>
      </c>
      <c r="H176" s="93" t="s">
        <v>1</v>
      </c>
      <c r="I176" s="94" t="s">
        <v>1</v>
      </c>
    </row>
    <row r="177" spans="2:9" ht="15.75">
      <c r="B177" s="95" t="s">
        <v>74</v>
      </c>
      <c r="C177" s="96"/>
      <c r="D177" s="97"/>
      <c r="E177" s="98"/>
      <c r="F177" s="99"/>
      <c r="G177" s="100"/>
      <c r="H177" s="101"/>
      <c r="I177" s="102"/>
    </row>
    <row r="178" spans="2:9" s="29" customFormat="1" ht="15.75">
      <c r="B178" s="30" t="s">
        <v>59</v>
      </c>
      <c r="C178" s="31"/>
      <c r="D178" s="31"/>
      <c r="E178" s="75"/>
      <c r="F178" s="32"/>
      <c r="G178" s="78"/>
      <c r="H178" s="60"/>
      <c r="I178" s="68"/>
    </row>
    <row r="179" spans="2:9" ht="15.75">
      <c r="B179" s="33"/>
      <c r="C179" s="34"/>
      <c r="D179" s="34"/>
      <c r="E179" s="59"/>
      <c r="F179" s="35"/>
      <c r="G179" s="79">
        <f>SUM(D179*E179*F179)</f>
        <v>0</v>
      </c>
      <c r="H179" s="132">
        <f>+G179</f>
        <v>0</v>
      </c>
      <c r="I179" s="69">
        <f>H179/I24</f>
        <v>0</v>
      </c>
    </row>
    <row r="180" spans="2:9" ht="15.75">
      <c r="B180" s="33"/>
      <c r="C180" s="34"/>
      <c r="D180" s="34"/>
      <c r="E180" s="59"/>
      <c r="F180" s="35"/>
      <c r="G180" s="79">
        <f>SUM(D180*E180*F180)</f>
        <v>0</v>
      </c>
      <c r="H180" s="132">
        <f>+G180</f>
        <v>0</v>
      </c>
      <c r="I180" s="69">
        <f>H180/I24</f>
        <v>0</v>
      </c>
    </row>
    <row r="181" spans="2:9" ht="15.75">
      <c r="B181" s="33"/>
      <c r="C181" s="34"/>
      <c r="D181" s="34"/>
      <c r="E181" s="59"/>
      <c r="F181" s="35"/>
      <c r="G181" s="79">
        <f>SUM(D181*E181*F181)</f>
        <v>0</v>
      </c>
      <c r="H181" s="61">
        <f>+G181</f>
        <v>0</v>
      </c>
      <c r="I181" s="69">
        <f>H181/I24</f>
        <v>0</v>
      </c>
    </row>
    <row r="182" spans="2:9" ht="15.75">
      <c r="B182" s="33"/>
      <c r="C182" s="34"/>
      <c r="D182" s="34"/>
      <c r="E182" s="59"/>
      <c r="F182" s="35"/>
      <c r="G182" s="79">
        <f>SUM(D182*E182*F182)</f>
        <v>0</v>
      </c>
      <c r="H182" s="61">
        <f>+G182</f>
        <v>0</v>
      </c>
      <c r="I182" s="69">
        <f>H182/I24</f>
        <v>0</v>
      </c>
    </row>
    <row r="183" spans="2:9" ht="15.75">
      <c r="B183" s="33"/>
      <c r="C183" s="34"/>
      <c r="D183" s="34"/>
      <c r="E183" s="59"/>
      <c r="F183" s="35"/>
      <c r="G183" s="79">
        <f>SUM(D183*E183*F183)</f>
        <v>0</v>
      </c>
      <c r="H183" s="61">
        <f>+G183</f>
        <v>0</v>
      </c>
      <c r="I183" s="69">
        <f>H183/I24</f>
        <v>0</v>
      </c>
    </row>
    <row r="184" spans="2:9" s="28" customFormat="1" ht="15.75">
      <c r="B184" s="37" t="s">
        <v>60</v>
      </c>
      <c r="C184" s="34"/>
      <c r="D184" s="34"/>
      <c r="E184" s="59"/>
      <c r="F184" s="35"/>
      <c r="G184" s="79"/>
      <c r="H184" s="61"/>
      <c r="I184" s="69"/>
    </row>
    <row r="185" spans="2:9" s="28" customFormat="1" ht="15.75">
      <c r="B185" s="33"/>
      <c r="C185" s="34"/>
      <c r="D185" s="34"/>
      <c r="E185" s="59"/>
      <c r="F185" s="35"/>
      <c r="G185" s="79">
        <f>SUM(D185*E185*F185)</f>
        <v>0</v>
      </c>
      <c r="H185" s="61">
        <f>+G185</f>
        <v>0</v>
      </c>
      <c r="I185" s="69">
        <f>H185/I24</f>
        <v>0</v>
      </c>
    </row>
    <row r="186" spans="2:9" ht="15.75">
      <c r="B186" s="33"/>
      <c r="C186" s="34"/>
      <c r="D186" s="34"/>
      <c r="E186" s="59"/>
      <c r="F186" s="35"/>
      <c r="G186" s="79">
        <f>SUM(D186*E186*F186)</f>
        <v>0</v>
      </c>
      <c r="H186" s="61">
        <f>+G186</f>
        <v>0</v>
      </c>
      <c r="I186" s="69">
        <f>H186/I24</f>
        <v>0</v>
      </c>
    </row>
    <row r="187" spans="2:9" ht="15.75">
      <c r="B187" s="33"/>
      <c r="C187" s="34"/>
      <c r="D187" s="34"/>
      <c r="E187" s="59"/>
      <c r="F187" s="35"/>
      <c r="G187" s="79">
        <f>SUM(D187*E187*F187)</f>
        <v>0</v>
      </c>
      <c r="H187" s="61">
        <f>+G187</f>
        <v>0</v>
      </c>
      <c r="I187" s="69">
        <f>H187/I24</f>
        <v>0</v>
      </c>
    </row>
    <row r="188" spans="2:9" ht="15.75">
      <c r="B188" s="33"/>
      <c r="C188" s="34"/>
      <c r="D188" s="34"/>
      <c r="E188" s="59"/>
      <c r="F188" s="35"/>
      <c r="G188" s="79">
        <f>SUM(D188*E188*F188)</f>
        <v>0</v>
      </c>
      <c r="H188" s="61">
        <f>+G188</f>
        <v>0</v>
      </c>
      <c r="I188" s="69">
        <f>H188/I24</f>
        <v>0</v>
      </c>
    </row>
    <row r="189" spans="2:9" ht="15.75">
      <c r="B189" s="33"/>
      <c r="C189" s="34"/>
      <c r="D189" s="34"/>
      <c r="E189" s="59"/>
      <c r="F189" s="35"/>
      <c r="G189" s="79">
        <f>SUM(D189*E189*F189)</f>
        <v>0</v>
      </c>
      <c r="H189" s="61">
        <f>+G189</f>
        <v>0</v>
      </c>
      <c r="I189" s="69">
        <f>H189/I24</f>
        <v>0</v>
      </c>
    </row>
    <row r="190" spans="2:9" ht="15.75">
      <c r="B190" s="37" t="s">
        <v>53</v>
      </c>
      <c r="C190" s="34"/>
      <c r="D190" s="36"/>
      <c r="E190" s="59"/>
      <c r="F190" s="35"/>
      <c r="G190" s="79"/>
      <c r="H190" s="61"/>
      <c r="I190" s="69"/>
    </row>
    <row r="191" spans="2:9" s="28" customFormat="1" ht="15.75">
      <c r="B191" s="33" t="s">
        <v>67</v>
      </c>
      <c r="C191" s="34"/>
      <c r="D191" s="34"/>
      <c r="E191" s="59"/>
      <c r="F191" s="35"/>
      <c r="G191" s="79">
        <f aca="true" t="shared" si="10" ref="G191:G197">SUM(D191*E191*F191)</f>
        <v>0</v>
      </c>
      <c r="H191" s="61">
        <f aca="true" t="shared" si="11" ref="H191:H197">+G191</f>
        <v>0</v>
      </c>
      <c r="I191" s="69">
        <f>H191/I24</f>
        <v>0</v>
      </c>
    </row>
    <row r="192" spans="2:9" s="28" customFormat="1" ht="15.75">
      <c r="B192" s="33"/>
      <c r="C192" s="34"/>
      <c r="D192" s="34"/>
      <c r="E192" s="59"/>
      <c r="F192" s="35"/>
      <c r="G192" s="79">
        <f t="shared" si="10"/>
        <v>0</v>
      </c>
      <c r="H192" s="61">
        <f t="shared" si="11"/>
        <v>0</v>
      </c>
      <c r="I192" s="69">
        <f>H192/I24</f>
        <v>0</v>
      </c>
    </row>
    <row r="193" spans="2:9" s="28" customFormat="1" ht="15.75">
      <c r="B193" s="33"/>
      <c r="C193" s="34"/>
      <c r="D193" s="36"/>
      <c r="E193" s="59"/>
      <c r="F193" s="35"/>
      <c r="G193" s="79">
        <f t="shared" si="10"/>
        <v>0</v>
      </c>
      <c r="H193" s="61">
        <f>+G193</f>
        <v>0</v>
      </c>
      <c r="I193" s="69">
        <f>H193/I24</f>
        <v>0</v>
      </c>
    </row>
    <row r="194" spans="2:9" s="28" customFormat="1" ht="15.75">
      <c r="B194" s="33"/>
      <c r="C194" s="34"/>
      <c r="D194" s="34"/>
      <c r="E194" s="59"/>
      <c r="F194" s="35"/>
      <c r="G194" s="79">
        <f t="shared" si="10"/>
        <v>0</v>
      </c>
      <c r="H194" s="61">
        <f t="shared" si="11"/>
        <v>0</v>
      </c>
      <c r="I194" s="69">
        <f>H194/I24</f>
        <v>0</v>
      </c>
    </row>
    <row r="195" spans="2:9" s="28" customFormat="1" ht="15.75">
      <c r="B195" s="33"/>
      <c r="C195" s="34"/>
      <c r="D195" s="36"/>
      <c r="E195" s="59"/>
      <c r="F195" s="35"/>
      <c r="G195" s="79">
        <f t="shared" si="10"/>
        <v>0</v>
      </c>
      <c r="H195" s="61">
        <f t="shared" si="11"/>
        <v>0</v>
      </c>
      <c r="I195" s="69">
        <f>H195/I24</f>
        <v>0</v>
      </c>
    </row>
    <row r="196" spans="2:9" s="28" customFormat="1" ht="15.75">
      <c r="B196" s="33"/>
      <c r="C196" s="34"/>
      <c r="D196" s="36"/>
      <c r="E196" s="59"/>
      <c r="F196" s="35"/>
      <c r="G196" s="79">
        <f t="shared" si="10"/>
        <v>0</v>
      </c>
      <c r="H196" s="61">
        <f t="shared" si="11"/>
        <v>0</v>
      </c>
      <c r="I196" s="69">
        <f>H196/I24</f>
        <v>0</v>
      </c>
    </row>
    <row r="197" spans="2:9" s="28" customFormat="1" ht="15.75">
      <c r="B197" s="33"/>
      <c r="C197" s="34"/>
      <c r="D197" s="36"/>
      <c r="E197" s="59"/>
      <c r="F197" s="35"/>
      <c r="G197" s="79">
        <f t="shared" si="10"/>
        <v>0</v>
      </c>
      <c r="H197" s="61">
        <f t="shared" si="11"/>
        <v>0</v>
      </c>
      <c r="I197" s="69">
        <f>H197/I24</f>
        <v>0</v>
      </c>
    </row>
    <row r="198" spans="2:9" ht="16.5" thickBot="1">
      <c r="B198" s="53" t="str">
        <f>B177</f>
        <v>General Program Management Costs(this is for the potential partner employees and administration support - this should not be more than 25%)</v>
      </c>
      <c r="C198" s="54"/>
      <c r="D198" s="54"/>
      <c r="E198" s="76"/>
      <c r="F198" s="55"/>
      <c r="G198" s="80"/>
      <c r="H198" s="81">
        <f>SUM(H179:H197)</f>
        <v>0</v>
      </c>
      <c r="I198" s="70">
        <f>H198/I24</f>
        <v>0</v>
      </c>
    </row>
    <row r="199" spans="2:9" ht="4.5" customHeight="1">
      <c r="B199" s="106"/>
      <c r="C199" s="107"/>
      <c r="D199" s="108"/>
      <c r="E199" s="109"/>
      <c r="F199" s="110"/>
      <c r="G199" s="111"/>
      <c r="H199" s="112"/>
      <c r="I199" s="113"/>
    </row>
    <row r="200" spans="2:9" ht="16.5" thickBot="1">
      <c r="B200" s="50" t="s">
        <v>36</v>
      </c>
      <c r="C200" s="51"/>
      <c r="D200" s="51"/>
      <c r="E200" s="103"/>
      <c r="F200" s="52"/>
      <c r="G200" s="103"/>
      <c r="H200" s="104">
        <f>SUM(H198,H174,H144,H114,H84,H54)</f>
        <v>1029500</v>
      </c>
      <c r="I200" s="105">
        <f>I54+I84+I114+I144+I174+I198</f>
        <v>10295</v>
      </c>
    </row>
    <row r="201" spans="2:9" ht="15.75">
      <c r="B201" s="39"/>
      <c r="C201" s="38"/>
      <c r="D201" s="38"/>
      <c r="E201" s="62"/>
      <c r="F201" s="40"/>
      <c r="G201" s="62"/>
      <c r="H201" s="62"/>
      <c r="I201" s="72"/>
    </row>
    <row r="202" spans="2:9" ht="15.75">
      <c r="B202" s="39"/>
      <c r="C202" s="38"/>
      <c r="D202" s="38"/>
      <c r="E202" s="62"/>
      <c r="F202" s="40"/>
      <c r="G202" s="62"/>
      <c r="H202" s="62"/>
      <c r="I202" s="72"/>
    </row>
    <row r="203" spans="2:9" ht="15.75">
      <c r="B203" s="162"/>
      <c r="C203" s="162"/>
      <c r="D203" s="162"/>
      <c r="E203" s="162"/>
      <c r="F203" s="162"/>
      <c r="G203" s="162"/>
      <c r="H203" s="162"/>
      <c r="I203" s="71"/>
    </row>
    <row r="204" spans="2:9" ht="15.75">
      <c r="B204" s="41"/>
      <c r="C204" s="25"/>
      <c r="D204" s="25"/>
      <c r="E204" s="63"/>
      <c r="F204" s="42"/>
      <c r="G204" s="63"/>
      <c r="H204" s="63"/>
      <c r="I204" s="43"/>
    </row>
    <row r="205" spans="2:9" ht="15.75">
      <c r="B205" s="44"/>
      <c r="C205" s="25"/>
      <c r="D205" s="25"/>
      <c r="E205" s="63"/>
      <c r="F205" s="42"/>
      <c r="G205" s="63"/>
      <c r="H205" s="63"/>
      <c r="I205" s="43"/>
    </row>
    <row r="206" spans="2:9" ht="15.75">
      <c r="B206" s="44"/>
      <c r="C206" s="20"/>
      <c r="D206" s="20"/>
      <c r="E206" s="77"/>
      <c r="F206" s="45"/>
      <c r="G206" s="77"/>
      <c r="H206" s="63"/>
      <c r="I206" s="43"/>
    </row>
    <row r="207" spans="2:9" ht="15.75">
      <c r="B207" s="19"/>
      <c r="C207" s="20"/>
      <c r="D207" s="20"/>
      <c r="E207" s="56"/>
      <c r="F207" s="20"/>
      <c r="G207" s="56"/>
      <c r="H207" s="56"/>
      <c r="I207" s="65"/>
    </row>
    <row r="208" spans="2:9" ht="15.75">
      <c r="B208" s="19"/>
      <c r="C208" s="20"/>
      <c r="D208" s="20"/>
      <c r="E208" s="56"/>
      <c r="F208" s="20"/>
      <c r="G208" s="56"/>
      <c r="H208" s="58"/>
      <c r="I208" s="67"/>
    </row>
    <row r="209" spans="2:9" ht="15.75">
      <c r="B209" s="19"/>
      <c r="C209" s="20"/>
      <c r="D209" s="20"/>
      <c r="E209" s="56"/>
      <c r="F209" s="20"/>
      <c r="G209" s="56"/>
      <c r="H209" s="56"/>
      <c r="I209" s="65"/>
    </row>
    <row r="210" spans="2:9" ht="15.75">
      <c r="B210" s="19"/>
      <c r="C210" s="20"/>
      <c r="D210" s="20"/>
      <c r="E210" s="56"/>
      <c r="F210" s="20"/>
      <c r="G210" s="56"/>
      <c r="H210" s="56"/>
      <c r="I210" s="65"/>
    </row>
    <row r="211" spans="2:9" ht="15.75">
      <c r="B211" s="19"/>
      <c r="C211" s="20"/>
      <c r="D211" s="20"/>
      <c r="E211" s="56"/>
      <c r="F211" s="20"/>
      <c r="G211" s="56"/>
      <c r="H211" s="56"/>
      <c r="I211" s="65"/>
    </row>
    <row r="212" spans="2:9" ht="15.75">
      <c r="B212" s="19"/>
      <c r="C212" s="20"/>
      <c r="D212" s="20"/>
      <c r="E212" s="56"/>
      <c r="F212" s="20"/>
      <c r="G212" s="56"/>
      <c r="H212" s="56"/>
      <c r="I212" s="65"/>
    </row>
    <row r="213" spans="2:9" ht="15.75">
      <c r="B213" s="19"/>
      <c r="C213" s="20"/>
      <c r="D213" s="20"/>
      <c r="E213" s="56"/>
      <c r="F213" s="20"/>
      <c r="G213" s="56"/>
      <c r="H213" s="56"/>
      <c r="I213" s="65"/>
    </row>
    <row r="214" spans="2:9" ht="15.75">
      <c r="B214" s="19"/>
      <c r="C214" s="20"/>
      <c r="D214" s="20"/>
      <c r="E214" s="56"/>
      <c r="F214" s="20"/>
      <c r="G214" s="56"/>
      <c r="H214" s="56"/>
      <c r="I214" s="65"/>
    </row>
    <row r="215" spans="2:9" ht="15.75">
      <c r="B215" s="19"/>
      <c r="C215" s="20"/>
      <c r="D215" s="20"/>
      <c r="E215" s="56"/>
      <c r="F215" s="20"/>
      <c r="G215" s="56"/>
      <c r="H215" s="56"/>
      <c r="I215" s="65"/>
    </row>
    <row r="216" spans="2:9" ht="15.75">
      <c r="B216" s="19"/>
      <c r="C216" s="20"/>
      <c r="D216" s="20"/>
      <c r="E216" s="56"/>
      <c r="F216" s="20"/>
      <c r="G216" s="56"/>
      <c r="H216" s="56"/>
      <c r="I216" s="65"/>
    </row>
    <row r="217" spans="2:9" ht="15.75">
      <c r="B217" s="19"/>
      <c r="C217" s="20"/>
      <c r="D217" s="20"/>
      <c r="E217" s="56"/>
      <c r="F217" s="20"/>
      <c r="G217" s="56"/>
      <c r="H217" s="56"/>
      <c r="I217" s="65"/>
    </row>
    <row r="218" spans="2:9" ht="15.75">
      <c r="B218" s="19"/>
      <c r="C218" s="20"/>
      <c r="D218" s="20"/>
      <c r="E218" s="56"/>
      <c r="F218" s="20"/>
      <c r="G218" s="56"/>
      <c r="H218" s="56"/>
      <c r="I218" s="65"/>
    </row>
    <row r="219" spans="2:9" ht="15.75">
      <c r="B219" s="19"/>
      <c r="C219" s="20"/>
      <c r="D219" s="20"/>
      <c r="E219" s="56"/>
      <c r="F219" s="20"/>
      <c r="G219" s="56"/>
      <c r="H219" s="56"/>
      <c r="I219" s="65"/>
    </row>
    <row r="220" spans="2:9" ht="15.75">
      <c r="B220" s="19"/>
      <c r="C220" s="20"/>
      <c r="D220" s="20"/>
      <c r="E220" s="56"/>
      <c r="F220" s="20"/>
      <c r="G220" s="56"/>
      <c r="H220" s="56"/>
      <c r="I220" s="65"/>
    </row>
    <row r="221" spans="2:9" ht="15.75">
      <c r="B221" s="19"/>
      <c r="C221" s="20"/>
      <c r="D221" s="20"/>
      <c r="E221" s="56"/>
      <c r="F221" s="20"/>
      <c r="G221" s="56"/>
      <c r="H221" s="56"/>
      <c r="I221" s="65"/>
    </row>
    <row r="222" spans="2:9" ht="15.75">
      <c r="B222" s="19"/>
      <c r="C222" s="20"/>
      <c r="D222" s="20"/>
      <c r="E222" s="56"/>
      <c r="F222" s="20"/>
      <c r="G222" s="56"/>
      <c r="H222" s="56"/>
      <c r="I222" s="65"/>
    </row>
    <row r="223" spans="2:9" ht="15.75">
      <c r="B223" s="19"/>
      <c r="C223" s="20"/>
      <c r="D223" s="20"/>
      <c r="E223" s="56"/>
      <c r="F223" s="20"/>
      <c r="G223" s="56"/>
      <c r="H223" s="56"/>
      <c r="I223" s="65"/>
    </row>
    <row r="224" spans="2:9" ht="15.75">
      <c r="B224" s="19"/>
      <c r="C224" s="20"/>
      <c r="D224" s="20"/>
      <c r="E224" s="56"/>
      <c r="F224" s="20"/>
      <c r="G224" s="56"/>
      <c r="H224" s="56"/>
      <c r="I224" s="65"/>
    </row>
    <row r="225" spans="2:9" ht="15.75">
      <c r="B225" s="19"/>
      <c r="C225" s="20"/>
      <c r="D225" s="20"/>
      <c r="E225" s="56"/>
      <c r="F225" s="20"/>
      <c r="G225" s="56"/>
      <c r="H225" s="56"/>
      <c r="I225" s="65"/>
    </row>
    <row r="226" spans="2:9" ht="15.75">
      <c r="B226" s="19"/>
      <c r="C226" s="20"/>
      <c r="D226" s="20"/>
      <c r="E226" s="56"/>
      <c r="F226" s="20"/>
      <c r="G226" s="56"/>
      <c r="H226" s="56"/>
      <c r="I226" s="65"/>
    </row>
    <row r="227" spans="2:9" ht="15.75">
      <c r="B227" s="19"/>
      <c r="C227" s="20"/>
      <c r="D227" s="20"/>
      <c r="E227" s="56"/>
      <c r="F227" s="20"/>
      <c r="G227" s="56"/>
      <c r="H227" s="56"/>
      <c r="I227" s="65"/>
    </row>
    <row r="228" spans="2:9" ht="15.75">
      <c r="B228" s="19"/>
      <c r="C228" s="20"/>
      <c r="D228" s="20"/>
      <c r="E228" s="56"/>
      <c r="F228" s="20"/>
      <c r="G228" s="56"/>
      <c r="H228" s="56"/>
      <c r="I228" s="65"/>
    </row>
    <row r="229" spans="2:9" ht="15.75">
      <c r="B229" s="19"/>
      <c r="C229" s="20"/>
      <c r="D229" s="20"/>
      <c r="E229" s="56"/>
      <c r="F229" s="20"/>
      <c r="G229" s="56"/>
      <c r="H229" s="56"/>
      <c r="I229" s="65"/>
    </row>
    <row r="230" spans="2:9" ht="15.75">
      <c r="B230" s="19"/>
      <c r="C230" s="20"/>
      <c r="D230" s="20"/>
      <c r="E230" s="56"/>
      <c r="F230" s="20"/>
      <c r="G230" s="56"/>
      <c r="H230" s="56"/>
      <c r="I230" s="65"/>
    </row>
    <row r="231" spans="2:9" ht="15.75">
      <c r="B231" s="19"/>
      <c r="C231" s="20"/>
      <c r="D231" s="20"/>
      <c r="E231" s="56"/>
      <c r="F231" s="20"/>
      <c r="G231" s="56"/>
      <c r="H231" s="56"/>
      <c r="I231" s="65"/>
    </row>
    <row r="232" spans="2:9" ht="15.75">
      <c r="B232" s="19"/>
      <c r="C232" s="20"/>
      <c r="D232" s="20"/>
      <c r="E232" s="56"/>
      <c r="F232" s="20"/>
      <c r="G232" s="56"/>
      <c r="H232" s="56"/>
      <c r="I232" s="65"/>
    </row>
    <row r="233" spans="2:9" ht="15.75">
      <c r="B233" s="19"/>
      <c r="C233" s="20"/>
      <c r="D233" s="20"/>
      <c r="E233" s="56"/>
      <c r="F233" s="20"/>
      <c r="G233" s="56"/>
      <c r="H233" s="56"/>
      <c r="I233" s="65"/>
    </row>
    <row r="234" spans="2:9" ht="15.75">
      <c r="B234" s="19"/>
      <c r="C234" s="20"/>
      <c r="D234" s="20"/>
      <c r="E234" s="56"/>
      <c r="F234" s="20"/>
      <c r="G234" s="56"/>
      <c r="H234" s="56"/>
      <c r="I234" s="65"/>
    </row>
    <row r="235" spans="2:9" ht="15.75">
      <c r="B235" s="19"/>
      <c r="C235" s="20"/>
      <c r="D235" s="20"/>
      <c r="E235" s="56"/>
      <c r="F235" s="20"/>
      <c r="G235" s="56"/>
      <c r="H235" s="56"/>
      <c r="I235" s="65"/>
    </row>
    <row r="236" spans="2:9" ht="15.75">
      <c r="B236" s="19"/>
      <c r="C236" s="20"/>
      <c r="D236" s="20"/>
      <c r="E236" s="56"/>
      <c r="F236" s="20"/>
      <c r="G236" s="56"/>
      <c r="H236" s="56"/>
      <c r="I236" s="65"/>
    </row>
    <row r="237" spans="2:9" ht="15.75">
      <c r="B237" s="19"/>
      <c r="C237" s="20"/>
      <c r="D237" s="20"/>
      <c r="E237" s="56"/>
      <c r="F237" s="20"/>
      <c r="G237" s="56"/>
      <c r="H237" s="56"/>
      <c r="I237" s="65"/>
    </row>
    <row r="238" spans="2:9" ht="15.75">
      <c r="B238" s="19"/>
      <c r="C238" s="20"/>
      <c r="D238" s="20"/>
      <c r="E238" s="56"/>
      <c r="F238" s="20"/>
      <c r="G238" s="56"/>
      <c r="H238" s="56"/>
      <c r="I238" s="65"/>
    </row>
    <row r="239" spans="2:9" ht="15.75">
      <c r="B239" s="19"/>
      <c r="C239" s="20"/>
      <c r="D239" s="20"/>
      <c r="E239" s="56"/>
      <c r="F239" s="20"/>
      <c r="G239" s="56"/>
      <c r="H239" s="56"/>
      <c r="I239" s="65"/>
    </row>
    <row r="240" spans="2:9" ht="15.75">
      <c r="B240" s="19"/>
      <c r="C240" s="20"/>
      <c r="D240" s="20"/>
      <c r="E240" s="56"/>
      <c r="F240" s="20"/>
      <c r="G240" s="56"/>
      <c r="H240" s="56"/>
      <c r="I240" s="65"/>
    </row>
    <row r="241" spans="2:9" ht="15.75">
      <c r="B241" s="19"/>
      <c r="C241" s="20"/>
      <c r="D241" s="20"/>
      <c r="E241" s="56"/>
      <c r="F241" s="20"/>
      <c r="G241" s="56"/>
      <c r="H241" s="56"/>
      <c r="I241" s="65"/>
    </row>
    <row r="242" spans="2:9" ht="15.75">
      <c r="B242" s="19"/>
      <c r="C242" s="20"/>
      <c r="D242" s="20"/>
      <c r="E242" s="56"/>
      <c r="F242" s="20"/>
      <c r="G242" s="56"/>
      <c r="H242" s="56"/>
      <c r="I242" s="65"/>
    </row>
    <row r="243" spans="2:9" ht="15.75">
      <c r="B243" s="19"/>
      <c r="C243" s="20"/>
      <c r="D243" s="20"/>
      <c r="E243" s="56"/>
      <c r="F243" s="20"/>
      <c r="G243" s="56"/>
      <c r="H243" s="56"/>
      <c r="I243" s="65"/>
    </row>
    <row r="244" spans="2:9" ht="15.75">
      <c r="B244" s="19"/>
      <c r="C244" s="20"/>
      <c r="D244" s="20"/>
      <c r="E244" s="56"/>
      <c r="F244" s="20"/>
      <c r="G244" s="56"/>
      <c r="H244" s="56"/>
      <c r="I244" s="65"/>
    </row>
    <row r="245" spans="2:9" ht="15.75">
      <c r="B245" s="19"/>
      <c r="C245" s="20"/>
      <c r="D245" s="20"/>
      <c r="E245" s="56"/>
      <c r="F245" s="20"/>
      <c r="G245" s="56"/>
      <c r="H245" s="56"/>
      <c r="I245" s="65"/>
    </row>
    <row r="246" spans="2:9" ht="15.75">
      <c r="B246" s="19"/>
      <c r="C246" s="20"/>
      <c r="D246" s="20"/>
      <c r="E246" s="56"/>
      <c r="F246" s="20"/>
      <c r="G246" s="56"/>
      <c r="H246" s="56"/>
      <c r="I246" s="65"/>
    </row>
    <row r="247" spans="2:9" ht="15.75">
      <c r="B247" s="19"/>
      <c r="C247" s="20"/>
      <c r="D247" s="20"/>
      <c r="E247" s="56"/>
      <c r="F247" s="20"/>
      <c r="G247" s="56"/>
      <c r="H247" s="56"/>
      <c r="I247" s="65"/>
    </row>
    <row r="248" spans="2:9" ht="15.75">
      <c r="B248" s="19"/>
      <c r="C248" s="20"/>
      <c r="D248" s="20"/>
      <c r="E248" s="56"/>
      <c r="F248" s="20"/>
      <c r="G248" s="56"/>
      <c r="H248" s="56"/>
      <c r="I248" s="65"/>
    </row>
    <row r="249" spans="2:9" ht="15.75">
      <c r="B249" s="19"/>
      <c r="C249" s="20"/>
      <c r="D249" s="20"/>
      <c r="E249" s="56"/>
      <c r="F249" s="20"/>
      <c r="G249" s="56"/>
      <c r="H249" s="56"/>
      <c r="I249" s="65"/>
    </row>
    <row r="250" spans="2:9" ht="15.75">
      <c r="B250" s="19"/>
      <c r="C250" s="20"/>
      <c r="D250" s="20"/>
      <c r="E250" s="56"/>
      <c r="F250" s="20"/>
      <c r="G250" s="56"/>
      <c r="H250" s="56"/>
      <c r="I250" s="65"/>
    </row>
    <row r="251" spans="2:9" ht="15.75">
      <c r="B251" s="19"/>
      <c r="C251" s="20"/>
      <c r="D251" s="20"/>
      <c r="E251" s="56"/>
      <c r="F251" s="20"/>
      <c r="G251" s="56"/>
      <c r="H251" s="56"/>
      <c r="I251" s="65"/>
    </row>
    <row r="252" spans="2:9" ht="15.75">
      <c r="B252" s="19"/>
      <c r="C252" s="20"/>
      <c r="D252" s="20"/>
      <c r="E252" s="56"/>
      <c r="F252" s="20"/>
      <c r="G252" s="56"/>
      <c r="H252" s="56"/>
      <c r="I252" s="65"/>
    </row>
    <row r="253" spans="2:9" ht="15.75">
      <c r="B253" s="19"/>
      <c r="C253" s="20"/>
      <c r="D253" s="20"/>
      <c r="E253" s="56"/>
      <c r="F253" s="20"/>
      <c r="G253" s="56"/>
      <c r="H253" s="56"/>
      <c r="I253" s="65"/>
    </row>
    <row r="254" spans="2:9" ht="15.75">
      <c r="B254" s="19"/>
      <c r="C254" s="20"/>
      <c r="D254" s="20"/>
      <c r="E254" s="56"/>
      <c r="F254" s="20"/>
      <c r="G254" s="56"/>
      <c r="H254" s="56"/>
      <c r="I254" s="65"/>
    </row>
    <row r="255" spans="2:9" ht="15.75">
      <c r="B255" s="19"/>
      <c r="C255" s="20"/>
      <c r="D255" s="20"/>
      <c r="E255" s="56"/>
      <c r="F255" s="20"/>
      <c r="G255" s="56"/>
      <c r="H255" s="56"/>
      <c r="I255" s="65"/>
    </row>
    <row r="256" spans="2:9" ht="15.75">
      <c r="B256" s="19"/>
      <c r="C256" s="20"/>
      <c r="D256" s="20"/>
      <c r="E256" s="56"/>
      <c r="F256" s="20"/>
      <c r="G256" s="56"/>
      <c r="H256" s="56"/>
      <c r="I256" s="65"/>
    </row>
    <row r="257" spans="2:9" ht="15.75">
      <c r="B257" s="19"/>
      <c r="C257" s="20"/>
      <c r="D257" s="20"/>
      <c r="E257" s="56"/>
      <c r="F257" s="20"/>
      <c r="G257" s="56"/>
      <c r="H257" s="56"/>
      <c r="I257" s="65"/>
    </row>
    <row r="258" spans="2:9" ht="15.75">
      <c r="B258" s="19"/>
      <c r="C258" s="20"/>
      <c r="D258" s="20"/>
      <c r="E258" s="56"/>
      <c r="F258" s="20"/>
      <c r="G258" s="56"/>
      <c r="H258" s="56"/>
      <c r="I258" s="65"/>
    </row>
    <row r="259" spans="2:9" ht="15.75">
      <c r="B259" s="19"/>
      <c r="C259" s="20"/>
      <c r="D259" s="20"/>
      <c r="E259" s="56"/>
      <c r="F259" s="20"/>
      <c r="G259" s="56"/>
      <c r="H259" s="56"/>
      <c r="I259" s="65"/>
    </row>
    <row r="260" spans="2:9" ht="15.75">
      <c r="B260" s="19"/>
      <c r="C260" s="20"/>
      <c r="D260" s="20"/>
      <c r="E260" s="56"/>
      <c r="F260" s="20"/>
      <c r="G260" s="56"/>
      <c r="H260" s="56"/>
      <c r="I260" s="65"/>
    </row>
    <row r="261" spans="2:9" ht="15.75">
      <c r="B261" s="19"/>
      <c r="C261" s="20"/>
      <c r="D261" s="20"/>
      <c r="E261" s="56"/>
      <c r="F261" s="20"/>
      <c r="G261" s="56"/>
      <c r="H261" s="56"/>
      <c r="I261" s="65"/>
    </row>
    <row r="262" spans="2:9" ht="15.75">
      <c r="B262" s="19"/>
      <c r="C262" s="20"/>
      <c r="D262" s="20"/>
      <c r="E262" s="56"/>
      <c r="F262" s="20"/>
      <c r="G262" s="56"/>
      <c r="H262" s="56"/>
      <c r="I262" s="65"/>
    </row>
    <row r="263" spans="2:9" ht="15.75">
      <c r="B263" s="19"/>
      <c r="C263" s="20"/>
      <c r="D263" s="20"/>
      <c r="E263" s="56"/>
      <c r="F263" s="20"/>
      <c r="G263" s="56"/>
      <c r="H263" s="56"/>
      <c r="I263" s="65"/>
    </row>
    <row r="264" spans="2:9" ht="15.75">
      <c r="B264" s="19"/>
      <c r="C264" s="20"/>
      <c r="D264" s="20"/>
      <c r="E264" s="56"/>
      <c r="F264" s="20"/>
      <c r="G264" s="56"/>
      <c r="H264" s="56"/>
      <c r="I264" s="65"/>
    </row>
    <row r="265" spans="2:9" ht="15.75">
      <c r="B265" s="19"/>
      <c r="C265" s="20"/>
      <c r="D265" s="20"/>
      <c r="E265" s="56"/>
      <c r="F265" s="20"/>
      <c r="G265" s="56"/>
      <c r="H265" s="56"/>
      <c r="I265" s="65"/>
    </row>
    <row r="266" spans="2:9" ht="15.75">
      <c r="B266" s="19"/>
      <c r="C266" s="20"/>
      <c r="D266" s="20"/>
      <c r="E266" s="56"/>
      <c r="F266" s="20"/>
      <c r="G266" s="56"/>
      <c r="H266" s="56"/>
      <c r="I266" s="65"/>
    </row>
    <row r="267" spans="2:9" ht="15.75">
      <c r="B267" s="19"/>
      <c r="C267" s="20"/>
      <c r="D267" s="20"/>
      <c r="E267" s="56"/>
      <c r="F267" s="20"/>
      <c r="G267" s="56"/>
      <c r="H267" s="56"/>
      <c r="I267" s="65"/>
    </row>
    <row r="268" spans="2:9" ht="15.75">
      <c r="B268" s="19"/>
      <c r="C268" s="20"/>
      <c r="D268" s="20"/>
      <c r="E268" s="56"/>
      <c r="F268" s="20"/>
      <c r="G268" s="56"/>
      <c r="H268" s="56"/>
      <c r="I268" s="65"/>
    </row>
    <row r="269" spans="2:9" ht="15.75">
      <c r="B269" s="19"/>
      <c r="C269" s="20"/>
      <c r="D269" s="20"/>
      <c r="E269" s="56"/>
      <c r="F269" s="20"/>
      <c r="G269" s="56"/>
      <c r="H269" s="56"/>
      <c r="I269" s="65"/>
    </row>
    <row r="270" spans="2:9" ht="15.75">
      <c r="B270" s="19"/>
      <c r="C270" s="20"/>
      <c r="D270" s="20"/>
      <c r="E270" s="56"/>
      <c r="F270" s="20"/>
      <c r="G270" s="56"/>
      <c r="H270" s="56"/>
      <c r="I270" s="65"/>
    </row>
    <row r="271" spans="2:9" ht="15.75">
      <c r="B271" s="19"/>
      <c r="C271" s="20"/>
      <c r="D271" s="20"/>
      <c r="E271" s="56"/>
      <c r="F271" s="20"/>
      <c r="G271" s="56"/>
      <c r="H271" s="56"/>
      <c r="I271" s="65"/>
    </row>
    <row r="272" spans="2:9" ht="15.75">
      <c r="B272" s="19"/>
      <c r="C272" s="20"/>
      <c r="D272" s="20"/>
      <c r="E272" s="56"/>
      <c r="F272" s="20"/>
      <c r="G272" s="56"/>
      <c r="H272" s="56"/>
      <c r="I272" s="65"/>
    </row>
    <row r="273" spans="2:9" ht="15.75">
      <c r="B273" s="19"/>
      <c r="C273" s="20"/>
      <c r="D273" s="20"/>
      <c r="E273" s="56"/>
      <c r="F273" s="20"/>
      <c r="G273" s="56"/>
      <c r="H273" s="56"/>
      <c r="I273" s="65"/>
    </row>
    <row r="274" spans="2:9" ht="15.75">
      <c r="B274" s="19"/>
      <c r="C274" s="20"/>
      <c r="D274" s="20"/>
      <c r="E274" s="56"/>
      <c r="F274" s="20"/>
      <c r="G274" s="56"/>
      <c r="H274" s="56"/>
      <c r="I274" s="65"/>
    </row>
    <row r="275" spans="2:9" ht="15.75">
      <c r="B275" s="19"/>
      <c r="C275" s="20"/>
      <c r="D275" s="20"/>
      <c r="E275" s="56"/>
      <c r="F275" s="20"/>
      <c r="G275" s="56"/>
      <c r="H275" s="56"/>
      <c r="I275" s="65"/>
    </row>
    <row r="276" spans="2:9" ht="15.75">
      <c r="B276" s="19"/>
      <c r="C276" s="20"/>
      <c r="D276" s="20"/>
      <c r="E276" s="56"/>
      <c r="F276" s="20"/>
      <c r="G276" s="56"/>
      <c r="H276" s="56"/>
      <c r="I276" s="65"/>
    </row>
    <row r="277" spans="2:9" ht="15.75">
      <c r="B277" s="19"/>
      <c r="C277" s="20"/>
      <c r="D277" s="20"/>
      <c r="E277" s="56"/>
      <c r="F277" s="20"/>
      <c r="G277" s="56"/>
      <c r="H277" s="56"/>
      <c r="I277" s="65"/>
    </row>
    <row r="278" spans="2:9" ht="15.75">
      <c r="B278" s="19"/>
      <c r="C278" s="20"/>
      <c r="D278" s="20"/>
      <c r="E278" s="56"/>
      <c r="F278" s="20"/>
      <c r="G278" s="56"/>
      <c r="H278" s="56"/>
      <c r="I278" s="65"/>
    </row>
    <row r="279" spans="2:9" ht="15.75">
      <c r="B279" s="19"/>
      <c r="C279" s="20"/>
      <c r="D279" s="20"/>
      <c r="E279" s="56"/>
      <c r="F279" s="20"/>
      <c r="G279" s="56"/>
      <c r="H279" s="56"/>
      <c r="I279" s="65"/>
    </row>
    <row r="280" spans="2:9" ht="15.75">
      <c r="B280" s="19"/>
      <c r="C280" s="20"/>
      <c r="D280" s="20"/>
      <c r="E280" s="56"/>
      <c r="F280" s="20"/>
      <c r="G280" s="56"/>
      <c r="H280" s="56"/>
      <c r="I280" s="65"/>
    </row>
    <row r="281" spans="2:9" ht="15.75">
      <c r="B281" s="19"/>
      <c r="C281" s="20"/>
      <c r="D281" s="20"/>
      <c r="E281" s="56"/>
      <c r="F281" s="20"/>
      <c r="G281" s="56"/>
      <c r="H281" s="56"/>
      <c r="I281" s="65"/>
    </row>
    <row r="282" spans="2:9" ht="15.75">
      <c r="B282" s="19"/>
      <c r="C282" s="20"/>
      <c r="D282" s="20"/>
      <c r="E282" s="56"/>
      <c r="F282" s="20"/>
      <c r="G282" s="56"/>
      <c r="H282" s="56"/>
      <c r="I282" s="65"/>
    </row>
    <row r="283" spans="2:9" ht="15.75">
      <c r="B283" s="19"/>
      <c r="C283" s="20"/>
      <c r="D283" s="20"/>
      <c r="E283" s="56"/>
      <c r="F283" s="20"/>
      <c r="G283" s="56"/>
      <c r="H283" s="56"/>
      <c r="I283" s="65"/>
    </row>
    <row r="284" spans="2:9" ht="15.75">
      <c r="B284" s="19"/>
      <c r="C284" s="20"/>
      <c r="D284" s="20"/>
      <c r="E284" s="56"/>
      <c r="F284" s="20"/>
      <c r="G284" s="56"/>
      <c r="H284" s="56"/>
      <c r="I284" s="65"/>
    </row>
    <row r="285" spans="2:9" ht="15.75">
      <c r="B285" s="19"/>
      <c r="C285" s="20"/>
      <c r="D285" s="20"/>
      <c r="E285" s="56"/>
      <c r="F285" s="20"/>
      <c r="G285" s="56"/>
      <c r="H285" s="56"/>
      <c r="I285" s="65"/>
    </row>
    <row r="286" spans="2:9" ht="15.75">
      <c r="B286" s="19"/>
      <c r="C286" s="20"/>
      <c r="D286" s="20"/>
      <c r="E286" s="56"/>
      <c r="F286" s="20"/>
      <c r="G286" s="56"/>
      <c r="H286" s="56"/>
      <c r="I286" s="65"/>
    </row>
    <row r="287" spans="2:9" ht="15.75">
      <c r="B287" s="19"/>
      <c r="C287" s="20"/>
      <c r="D287" s="20"/>
      <c r="E287" s="56"/>
      <c r="F287" s="20"/>
      <c r="G287" s="56"/>
      <c r="H287" s="56"/>
      <c r="I287" s="65"/>
    </row>
    <row r="288" spans="2:9" ht="15.75">
      <c r="B288" s="19"/>
      <c r="C288" s="20"/>
      <c r="D288" s="20"/>
      <c r="E288" s="56"/>
      <c r="F288" s="20"/>
      <c r="G288" s="56"/>
      <c r="H288" s="56"/>
      <c r="I288" s="65"/>
    </row>
    <row r="289" spans="2:9" ht="15.75">
      <c r="B289" s="19"/>
      <c r="C289" s="20"/>
      <c r="D289" s="20"/>
      <c r="E289" s="56"/>
      <c r="F289" s="20"/>
      <c r="G289" s="56"/>
      <c r="H289" s="56"/>
      <c r="I289" s="65"/>
    </row>
    <row r="290" spans="2:9" ht="15.75">
      <c r="B290" s="19"/>
      <c r="C290" s="20"/>
      <c r="D290" s="20"/>
      <c r="E290" s="56"/>
      <c r="F290" s="20"/>
      <c r="G290" s="56"/>
      <c r="H290" s="56"/>
      <c r="I290" s="65"/>
    </row>
    <row r="291" spans="2:9" ht="15.75">
      <c r="B291" s="19"/>
      <c r="C291" s="20"/>
      <c r="D291" s="20"/>
      <c r="E291" s="56"/>
      <c r="F291" s="20"/>
      <c r="G291" s="56"/>
      <c r="H291" s="56"/>
      <c r="I291" s="65"/>
    </row>
    <row r="292" spans="2:9" ht="15.75">
      <c r="B292" s="19"/>
      <c r="C292" s="20"/>
      <c r="D292" s="20"/>
      <c r="E292" s="56"/>
      <c r="F292" s="20"/>
      <c r="G292" s="56"/>
      <c r="H292" s="56"/>
      <c r="I292" s="65"/>
    </row>
    <row r="293" spans="2:9" ht="15.75">
      <c r="B293" s="19"/>
      <c r="C293" s="20"/>
      <c r="D293" s="20"/>
      <c r="E293" s="56"/>
      <c r="F293" s="20"/>
      <c r="G293" s="56"/>
      <c r="H293" s="56"/>
      <c r="I293" s="65"/>
    </row>
    <row r="294" spans="2:9" ht="15.75">
      <c r="B294" s="19"/>
      <c r="C294" s="20"/>
      <c r="D294" s="20"/>
      <c r="E294" s="56"/>
      <c r="F294" s="20"/>
      <c r="G294" s="56"/>
      <c r="H294" s="56"/>
      <c r="I294" s="65"/>
    </row>
    <row r="295" spans="2:9" ht="15.75">
      <c r="B295" s="19"/>
      <c r="C295" s="20"/>
      <c r="D295" s="20"/>
      <c r="E295" s="56"/>
      <c r="F295" s="20"/>
      <c r="G295" s="56"/>
      <c r="H295" s="56"/>
      <c r="I295" s="65"/>
    </row>
    <row r="296" spans="2:9" ht="15.75">
      <c r="B296" s="19"/>
      <c r="C296" s="20"/>
      <c r="D296" s="20"/>
      <c r="E296" s="56"/>
      <c r="F296" s="20"/>
      <c r="G296" s="56"/>
      <c r="H296" s="56"/>
      <c r="I296" s="65"/>
    </row>
    <row r="297" spans="2:9" ht="15.75">
      <c r="B297" s="19"/>
      <c r="C297" s="20"/>
      <c r="D297" s="20"/>
      <c r="E297" s="56"/>
      <c r="F297" s="20"/>
      <c r="G297" s="56"/>
      <c r="H297" s="56"/>
      <c r="I297" s="65"/>
    </row>
    <row r="298" spans="2:9" ht="15.75">
      <c r="B298" s="19"/>
      <c r="C298" s="20"/>
      <c r="D298" s="20"/>
      <c r="E298" s="56"/>
      <c r="F298" s="20"/>
      <c r="G298" s="56"/>
      <c r="H298" s="56"/>
      <c r="I298" s="65"/>
    </row>
    <row r="299" spans="2:9" ht="15.75">
      <c r="B299" s="19"/>
      <c r="C299" s="20"/>
      <c r="D299" s="20"/>
      <c r="E299" s="56"/>
      <c r="F299" s="20"/>
      <c r="G299" s="56"/>
      <c r="H299" s="56"/>
      <c r="I299" s="65"/>
    </row>
    <row r="300" spans="2:9" ht="15.75">
      <c r="B300" s="19"/>
      <c r="C300" s="20"/>
      <c r="D300" s="20"/>
      <c r="E300" s="56"/>
      <c r="F300" s="20"/>
      <c r="G300" s="56"/>
      <c r="H300" s="56"/>
      <c r="I300" s="65"/>
    </row>
    <row r="301" spans="2:9" ht="15.75">
      <c r="B301" s="19"/>
      <c r="C301" s="20"/>
      <c r="D301" s="20"/>
      <c r="E301" s="56"/>
      <c r="F301" s="20"/>
      <c r="G301" s="56"/>
      <c r="H301" s="56"/>
      <c r="I301" s="65"/>
    </row>
    <row r="302" spans="2:9" ht="15.75">
      <c r="B302" s="19"/>
      <c r="C302" s="20"/>
      <c r="D302" s="20"/>
      <c r="E302" s="56"/>
      <c r="F302" s="20"/>
      <c r="G302" s="56"/>
      <c r="H302" s="56"/>
      <c r="I302" s="65"/>
    </row>
    <row r="303" spans="2:9" ht="15.75">
      <c r="B303" s="19"/>
      <c r="C303" s="20"/>
      <c r="D303" s="20"/>
      <c r="E303" s="56"/>
      <c r="F303" s="20"/>
      <c r="G303" s="56"/>
      <c r="H303" s="56"/>
      <c r="I303" s="65"/>
    </row>
    <row r="304" spans="2:9" ht="15.75">
      <c r="B304" s="19"/>
      <c r="C304" s="20"/>
      <c r="D304" s="20"/>
      <c r="E304" s="56"/>
      <c r="F304" s="20"/>
      <c r="G304" s="56"/>
      <c r="H304" s="56"/>
      <c r="I304" s="65"/>
    </row>
    <row r="305" spans="2:9" ht="15.75">
      <c r="B305" s="19"/>
      <c r="C305" s="20"/>
      <c r="D305" s="20"/>
      <c r="E305" s="56"/>
      <c r="F305" s="20"/>
      <c r="G305" s="56"/>
      <c r="H305" s="56"/>
      <c r="I305" s="65"/>
    </row>
    <row r="306" spans="2:9" ht="15.75">
      <c r="B306" s="19"/>
      <c r="C306" s="20"/>
      <c r="D306" s="20"/>
      <c r="E306" s="56"/>
      <c r="F306" s="20"/>
      <c r="G306" s="56"/>
      <c r="H306" s="56"/>
      <c r="I306" s="65"/>
    </row>
    <row r="307" spans="2:9" ht="15.75">
      <c r="B307" s="19"/>
      <c r="C307" s="20"/>
      <c r="D307" s="20"/>
      <c r="E307" s="56"/>
      <c r="F307" s="20"/>
      <c r="G307" s="56"/>
      <c r="H307" s="56"/>
      <c r="I307" s="65"/>
    </row>
    <row r="308" spans="2:9" ht="15.75">
      <c r="B308" s="19"/>
      <c r="C308" s="20"/>
      <c r="D308" s="20"/>
      <c r="E308" s="56"/>
      <c r="F308" s="20"/>
      <c r="G308" s="56"/>
      <c r="H308" s="56"/>
      <c r="I308" s="65"/>
    </row>
    <row r="309" spans="2:9" ht="15.75">
      <c r="B309" s="19"/>
      <c r="C309" s="20"/>
      <c r="D309" s="20"/>
      <c r="E309" s="56"/>
      <c r="F309" s="20"/>
      <c r="G309" s="56"/>
      <c r="H309" s="56"/>
      <c r="I309" s="65"/>
    </row>
    <row r="310" spans="2:9" ht="15.75">
      <c r="B310" s="19"/>
      <c r="C310" s="20"/>
      <c r="D310" s="20"/>
      <c r="E310" s="56"/>
      <c r="F310" s="20"/>
      <c r="G310" s="56"/>
      <c r="H310" s="56"/>
      <c r="I310" s="65"/>
    </row>
    <row r="311" spans="2:9" ht="15.75">
      <c r="B311" s="19"/>
      <c r="C311" s="20"/>
      <c r="D311" s="20"/>
      <c r="E311" s="56"/>
      <c r="F311" s="20"/>
      <c r="G311" s="56"/>
      <c r="H311" s="56"/>
      <c r="I311" s="65"/>
    </row>
    <row r="312" spans="2:9" ht="15.75">
      <c r="B312" s="19"/>
      <c r="C312" s="20"/>
      <c r="D312" s="20"/>
      <c r="E312" s="56"/>
      <c r="F312" s="20"/>
      <c r="G312" s="56"/>
      <c r="H312" s="56"/>
      <c r="I312" s="65"/>
    </row>
    <row r="313" spans="2:9" ht="15.75">
      <c r="B313" s="19"/>
      <c r="C313" s="20"/>
      <c r="D313" s="20"/>
      <c r="E313" s="56"/>
      <c r="F313" s="20"/>
      <c r="G313" s="56"/>
      <c r="H313" s="56"/>
      <c r="I313" s="65"/>
    </row>
    <row r="314" spans="2:9" ht="15.75">
      <c r="B314" s="19"/>
      <c r="C314" s="20"/>
      <c r="D314" s="20"/>
      <c r="E314" s="56"/>
      <c r="F314" s="20"/>
      <c r="G314" s="56"/>
      <c r="H314" s="56"/>
      <c r="I314" s="65"/>
    </row>
    <row r="315" spans="2:9" ht="15.75">
      <c r="B315" s="19"/>
      <c r="C315" s="20"/>
      <c r="D315" s="20"/>
      <c r="E315" s="56"/>
      <c r="F315" s="20"/>
      <c r="G315" s="56"/>
      <c r="H315" s="56"/>
      <c r="I315" s="65"/>
    </row>
    <row r="316" spans="2:9" ht="15.75">
      <c r="B316" s="19"/>
      <c r="C316" s="20"/>
      <c r="D316" s="20"/>
      <c r="E316" s="56"/>
      <c r="F316" s="20"/>
      <c r="G316" s="56"/>
      <c r="H316" s="56"/>
      <c r="I316" s="65"/>
    </row>
    <row r="317" spans="2:9" ht="15.75">
      <c r="B317" s="19"/>
      <c r="C317" s="20"/>
      <c r="D317" s="20"/>
      <c r="E317" s="56"/>
      <c r="F317" s="20"/>
      <c r="G317" s="56"/>
      <c r="H317" s="56"/>
      <c r="I317" s="65"/>
    </row>
    <row r="318" spans="2:9" ht="15.75">
      <c r="B318" s="19"/>
      <c r="C318" s="20"/>
      <c r="D318" s="20"/>
      <c r="E318" s="56"/>
      <c r="F318" s="20"/>
      <c r="G318" s="56"/>
      <c r="H318" s="56"/>
      <c r="I318" s="65"/>
    </row>
    <row r="319" spans="2:9" ht="15.75">
      <c r="B319" s="19"/>
      <c r="C319" s="20"/>
      <c r="D319" s="20"/>
      <c r="E319" s="56"/>
      <c r="F319" s="20"/>
      <c r="G319" s="56"/>
      <c r="H319" s="56"/>
      <c r="I319" s="65"/>
    </row>
    <row r="320" spans="2:9" ht="15.75">
      <c r="B320" s="19"/>
      <c r="C320" s="20"/>
      <c r="D320" s="20"/>
      <c r="E320" s="56"/>
      <c r="F320" s="20"/>
      <c r="G320" s="56"/>
      <c r="H320" s="56"/>
      <c r="I320" s="65"/>
    </row>
    <row r="321" spans="2:9" ht="15.75">
      <c r="B321" s="19"/>
      <c r="C321" s="20"/>
      <c r="D321" s="20"/>
      <c r="E321" s="56"/>
      <c r="F321" s="20"/>
      <c r="G321" s="56"/>
      <c r="H321" s="56"/>
      <c r="I321" s="65"/>
    </row>
    <row r="322" spans="2:9" ht="15.75">
      <c r="B322" s="19"/>
      <c r="C322" s="20"/>
      <c r="D322" s="20"/>
      <c r="E322" s="56"/>
      <c r="F322" s="20"/>
      <c r="G322" s="56"/>
      <c r="H322" s="56"/>
      <c r="I322" s="65"/>
    </row>
    <row r="323" spans="2:9" ht="15.75">
      <c r="B323" s="19"/>
      <c r="C323" s="20"/>
      <c r="D323" s="20"/>
      <c r="E323" s="56"/>
      <c r="F323" s="20"/>
      <c r="G323" s="56"/>
      <c r="H323" s="56"/>
      <c r="I323" s="65"/>
    </row>
    <row r="324" spans="2:9" ht="15.75">
      <c r="B324" s="19"/>
      <c r="C324" s="20"/>
      <c r="D324" s="20"/>
      <c r="E324" s="56"/>
      <c r="F324" s="20"/>
      <c r="G324" s="56"/>
      <c r="H324" s="56"/>
      <c r="I324" s="65"/>
    </row>
    <row r="325" spans="2:9" ht="15.75">
      <c r="B325" s="19"/>
      <c r="C325" s="20"/>
      <c r="D325" s="20"/>
      <c r="E325" s="56"/>
      <c r="F325" s="20"/>
      <c r="G325" s="56"/>
      <c r="H325" s="56"/>
      <c r="I325" s="65"/>
    </row>
    <row r="326" spans="2:9" ht="15.75">
      <c r="B326" s="19"/>
      <c r="C326" s="20"/>
      <c r="D326" s="20"/>
      <c r="E326" s="56"/>
      <c r="F326" s="20"/>
      <c r="G326" s="56"/>
      <c r="H326" s="56"/>
      <c r="I326" s="65"/>
    </row>
    <row r="327" spans="2:9" ht="15.75">
      <c r="B327" s="19"/>
      <c r="C327" s="20"/>
      <c r="D327" s="20"/>
      <c r="E327" s="56"/>
      <c r="F327" s="20"/>
      <c r="G327" s="56"/>
      <c r="H327" s="56"/>
      <c r="I327" s="65"/>
    </row>
    <row r="328" spans="2:9" ht="15.75">
      <c r="B328" s="19"/>
      <c r="C328" s="20"/>
      <c r="D328" s="20"/>
      <c r="E328" s="56"/>
      <c r="F328" s="20"/>
      <c r="G328" s="56"/>
      <c r="H328" s="56"/>
      <c r="I328" s="65"/>
    </row>
    <row r="329" spans="2:9" ht="15.75">
      <c r="B329" s="19"/>
      <c r="C329" s="20"/>
      <c r="D329" s="20"/>
      <c r="E329" s="56"/>
      <c r="F329" s="20"/>
      <c r="G329" s="56"/>
      <c r="H329" s="56"/>
      <c r="I329" s="65"/>
    </row>
    <row r="330" spans="2:9" ht="15.75">
      <c r="B330" s="19"/>
      <c r="C330" s="20"/>
      <c r="D330" s="20"/>
      <c r="E330" s="56"/>
      <c r="F330" s="20"/>
      <c r="G330" s="56"/>
      <c r="H330" s="56"/>
      <c r="I330" s="65"/>
    </row>
    <row r="331" spans="2:9" ht="15.75">
      <c r="B331" s="19"/>
      <c r="C331" s="20"/>
      <c r="D331" s="20"/>
      <c r="E331" s="56"/>
      <c r="F331" s="20"/>
      <c r="G331" s="56"/>
      <c r="H331" s="56"/>
      <c r="I331" s="65"/>
    </row>
    <row r="332" spans="2:9" ht="15.75">
      <c r="B332" s="19"/>
      <c r="C332" s="20"/>
      <c r="D332" s="20"/>
      <c r="E332" s="56"/>
      <c r="F332" s="20"/>
      <c r="G332" s="56"/>
      <c r="H332" s="56"/>
      <c r="I332" s="65"/>
    </row>
    <row r="333" spans="2:9" ht="15.75">
      <c r="B333" s="19"/>
      <c r="C333" s="20"/>
      <c r="D333" s="20"/>
      <c r="E333" s="56"/>
      <c r="F333" s="20"/>
      <c r="G333" s="56"/>
      <c r="H333" s="56"/>
      <c r="I333" s="65"/>
    </row>
    <row r="334" spans="2:9" ht="15.75">
      <c r="B334" s="19"/>
      <c r="C334" s="20"/>
      <c r="D334" s="20"/>
      <c r="E334" s="56"/>
      <c r="F334" s="20"/>
      <c r="G334" s="56"/>
      <c r="H334" s="56"/>
      <c r="I334" s="65"/>
    </row>
    <row r="335" spans="2:9" ht="15.75">
      <c r="B335" s="19"/>
      <c r="C335" s="20"/>
      <c r="D335" s="20"/>
      <c r="E335" s="56"/>
      <c r="F335" s="20"/>
      <c r="G335" s="56"/>
      <c r="H335" s="56"/>
      <c r="I335" s="65"/>
    </row>
    <row r="336" spans="2:9" ht="15.75">
      <c r="B336" s="19"/>
      <c r="C336" s="20"/>
      <c r="D336" s="20"/>
      <c r="E336" s="56"/>
      <c r="F336" s="20"/>
      <c r="G336" s="56"/>
      <c r="H336" s="56"/>
      <c r="I336" s="65"/>
    </row>
    <row r="337" spans="2:9" ht="15.75">
      <c r="B337" s="19"/>
      <c r="C337" s="20"/>
      <c r="D337" s="20"/>
      <c r="E337" s="56"/>
      <c r="F337" s="20"/>
      <c r="G337" s="56"/>
      <c r="H337" s="56"/>
      <c r="I337" s="65"/>
    </row>
    <row r="338" spans="2:9" ht="15.75">
      <c r="B338" s="19"/>
      <c r="C338" s="20"/>
      <c r="D338" s="20"/>
      <c r="E338" s="56"/>
      <c r="F338" s="20"/>
      <c r="G338" s="56"/>
      <c r="H338" s="56"/>
      <c r="I338" s="65"/>
    </row>
    <row r="339" spans="2:9" ht="15.75">
      <c r="B339" s="19"/>
      <c r="C339" s="20"/>
      <c r="D339" s="20"/>
      <c r="E339" s="56"/>
      <c r="F339" s="20"/>
      <c r="G339" s="56"/>
      <c r="H339" s="56"/>
      <c r="I339" s="65"/>
    </row>
    <row r="340" spans="2:9" ht="15.75">
      <c r="B340" s="19"/>
      <c r="C340" s="20"/>
      <c r="D340" s="20"/>
      <c r="E340" s="56"/>
      <c r="F340" s="20"/>
      <c r="G340" s="56"/>
      <c r="H340" s="56"/>
      <c r="I340" s="65"/>
    </row>
    <row r="341" spans="2:9" ht="15.75">
      <c r="B341" s="19"/>
      <c r="C341" s="20"/>
      <c r="D341" s="20"/>
      <c r="E341" s="56"/>
      <c r="F341" s="20"/>
      <c r="G341" s="56"/>
      <c r="H341" s="56"/>
      <c r="I341" s="65"/>
    </row>
    <row r="342" spans="2:9" ht="15.75">
      <c r="B342" s="19"/>
      <c r="C342" s="20"/>
      <c r="D342" s="20"/>
      <c r="E342" s="56"/>
      <c r="F342" s="20"/>
      <c r="G342" s="56"/>
      <c r="H342" s="56"/>
      <c r="I342" s="65"/>
    </row>
    <row r="343" spans="2:9" ht="15.75">
      <c r="B343" s="19"/>
      <c r="C343" s="20"/>
      <c r="D343" s="20"/>
      <c r="E343" s="56"/>
      <c r="F343" s="20"/>
      <c r="G343" s="56"/>
      <c r="H343" s="56"/>
      <c r="I343" s="65"/>
    </row>
    <row r="344" spans="2:9" ht="15.75">
      <c r="B344" s="19"/>
      <c r="C344" s="20"/>
      <c r="D344" s="20"/>
      <c r="E344" s="56"/>
      <c r="F344" s="20"/>
      <c r="G344" s="56"/>
      <c r="H344" s="56"/>
      <c r="I344" s="65"/>
    </row>
    <row r="345" spans="2:9" ht="15.75">
      <c r="B345" s="19"/>
      <c r="C345" s="20"/>
      <c r="D345" s="20"/>
      <c r="E345" s="56"/>
      <c r="F345" s="20"/>
      <c r="G345" s="56"/>
      <c r="H345" s="56"/>
      <c r="I345" s="65"/>
    </row>
    <row r="346" spans="2:9" ht="15.75">
      <c r="B346" s="19"/>
      <c r="C346" s="20"/>
      <c r="D346" s="20"/>
      <c r="E346" s="56"/>
      <c r="F346" s="20"/>
      <c r="G346" s="56"/>
      <c r="H346" s="56"/>
      <c r="I346" s="65"/>
    </row>
    <row r="347" spans="2:9" ht="15.75">
      <c r="B347" s="19"/>
      <c r="C347" s="20"/>
      <c r="D347" s="20"/>
      <c r="E347" s="56"/>
      <c r="F347" s="20"/>
      <c r="G347" s="56"/>
      <c r="H347" s="56"/>
      <c r="I347" s="65"/>
    </row>
    <row r="348" spans="2:9" ht="15.75">
      <c r="B348" s="19"/>
      <c r="C348" s="20"/>
      <c r="D348" s="20"/>
      <c r="E348" s="56"/>
      <c r="F348" s="20"/>
      <c r="G348" s="56"/>
      <c r="H348" s="56"/>
      <c r="I348" s="65"/>
    </row>
    <row r="349" spans="2:9" ht="15.75">
      <c r="B349" s="19"/>
      <c r="C349" s="20"/>
      <c r="D349" s="20"/>
      <c r="E349" s="56"/>
      <c r="F349" s="20"/>
      <c r="G349" s="56"/>
      <c r="H349" s="56"/>
      <c r="I349" s="65"/>
    </row>
    <row r="350" spans="2:9" ht="15.75">
      <c r="B350" s="19"/>
      <c r="C350" s="20"/>
      <c r="D350" s="20"/>
      <c r="E350" s="56"/>
      <c r="F350" s="20"/>
      <c r="G350" s="56"/>
      <c r="H350" s="56"/>
      <c r="I350" s="65"/>
    </row>
    <row r="351" spans="2:9" ht="15.75">
      <c r="B351" s="19"/>
      <c r="C351" s="20"/>
      <c r="D351" s="20"/>
      <c r="E351" s="56"/>
      <c r="F351" s="20"/>
      <c r="G351" s="56"/>
      <c r="H351" s="56"/>
      <c r="I351" s="65"/>
    </row>
    <row r="352" spans="2:9" ht="15.75">
      <c r="B352" s="19"/>
      <c r="C352" s="20"/>
      <c r="D352" s="20"/>
      <c r="E352" s="56"/>
      <c r="F352" s="20"/>
      <c r="G352" s="56"/>
      <c r="H352" s="56"/>
      <c r="I352" s="65"/>
    </row>
    <row r="353" spans="2:9" ht="15.75">
      <c r="B353" s="19"/>
      <c r="C353" s="20"/>
      <c r="D353" s="20"/>
      <c r="E353" s="56"/>
      <c r="F353" s="20"/>
      <c r="G353" s="56"/>
      <c r="H353" s="56"/>
      <c r="I353" s="65"/>
    </row>
    <row r="354" spans="2:9" ht="15.75">
      <c r="B354" s="19"/>
      <c r="C354" s="20"/>
      <c r="D354" s="20"/>
      <c r="E354" s="56"/>
      <c r="F354" s="20"/>
      <c r="G354" s="56"/>
      <c r="H354" s="56"/>
      <c r="I354" s="65"/>
    </row>
    <row r="355" spans="2:9" ht="15.75">
      <c r="B355" s="19"/>
      <c r="C355" s="20"/>
      <c r="D355" s="20"/>
      <c r="E355" s="56"/>
      <c r="F355" s="20"/>
      <c r="G355" s="56"/>
      <c r="H355" s="56"/>
      <c r="I355" s="65"/>
    </row>
    <row r="356" spans="2:9" ht="15.75">
      <c r="B356" s="19"/>
      <c r="C356" s="20"/>
      <c r="D356" s="20"/>
      <c r="E356" s="56"/>
      <c r="F356" s="20"/>
      <c r="G356" s="56"/>
      <c r="H356" s="56"/>
      <c r="I356" s="65"/>
    </row>
    <row r="357" spans="2:9" ht="15.75">
      <c r="B357" s="19"/>
      <c r="C357" s="20"/>
      <c r="D357" s="20"/>
      <c r="E357" s="56"/>
      <c r="F357" s="20"/>
      <c r="G357" s="56"/>
      <c r="H357" s="56"/>
      <c r="I357" s="65"/>
    </row>
    <row r="358" spans="2:9" ht="15.75">
      <c r="B358" s="19"/>
      <c r="C358" s="20"/>
      <c r="D358" s="20"/>
      <c r="E358" s="56"/>
      <c r="F358" s="20"/>
      <c r="G358" s="56"/>
      <c r="H358" s="56"/>
      <c r="I358" s="65"/>
    </row>
    <row r="359" spans="2:9" ht="15.75">
      <c r="B359" s="19"/>
      <c r="C359" s="20"/>
      <c r="D359" s="20"/>
      <c r="E359" s="56"/>
      <c r="F359" s="20"/>
      <c r="G359" s="56"/>
      <c r="H359" s="56"/>
      <c r="I359" s="65"/>
    </row>
    <row r="360" spans="2:9" ht="15.75">
      <c r="B360" s="19"/>
      <c r="C360" s="20"/>
      <c r="D360" s="20"/>
      <c r="E360" s="56"/>
      <c r="F360" s="20"/>
      <c r="G360" s="56"/>
      <c r="H360" s="56"/>
      <c r="I360" s="65"/>
    </row>
    <row r="361" spans="2:9" ht="15.75">
      <c r="B361" s="19"/>
      <c r="C361" s="20"/>
      <c r="D361" s="20"/>
      <c r="E361" s="56"/>
      <c r="F361" s="20"/>
      <c r="G361" s="56"/>
      <c r="H361" s="56"/>
      <c r="I361" s="65"/>
    </row>
    <row r="362" spans="2:9" ht="15.75">
      <c r="B362" s="19"/>
      <c r="C362" s="20"/>
      <c r="D362" s="20"/>
      <c r="E362" s="56"/>
      <c r="F362" s="20"/>
      <c r="G362" s="56"/>
      <c r="H362" s="56"/>
      <c r="I362" s="65"/>
    </row>
    <row r="363" spans="2:9" ht="15.75">
      <c r="B363" s="19"/>
      <c r="C363" s="20"/>
      <c r="D363" s="20"/>
      <c r="E363" s="56"/>
      <c r="F363" s="20"/>
      <c r="G363" s="56"/>
      <c r="H363" s="56"/>
      <c r="I363" s="65"/>
    </row>
    <row r="364" spans="2:9" ht="15.75">
      <c r="B364" s="19"/>
      <c r="C364" s="20"/>
      <c r="D364" s="20"/>
      <c r="E364" s="56"/>
      <c r="F364" s="20"/>
      <c r="G364" s="56"/>
      <c r="H364" s="56"/>
      <c r="I364" s="65"/>
    </row>
    <row r="365" spans="2:9" ht="15.75">
      <c r="B365" s="19"/>
      <c r="C365" s="20"/>
      <c r="D365" s="20"/>
      <c r="E365" s="56"/>
      <c r="F365" s="20"/>
      <c r="G365" s="56"/>
      <c r="H365" s="56"/>
      <c r="I365" s="65"/>
    </row>
    <row r="366" spans="2:9" ht="15.75">
      <c r="B366" s="19"/>
      <c r="C366" s="20"/>
      <c r="D366" s="20"/>
      <c r="E366" s="56"/>
      <c r="F366" s="20"/>
      <c r="G366" s="56"/>
      <c r="H366" s="56"/>
      <c r="I366" s="65"/>
    </row>
    <row r="367" spans="2:9" ht="15.75">
      <c r="B367" s="19"/>
      <c r="C367" s="20"/>
      <c r="D367" s="20"/>
      <c r="E367" s="56"/>
      <c r="F367" s="20"/>
      <c r="G367" s="56"/>
      <c r="H367" s="56"/>
      <c r="I367" s="65"/>
    </row>
    <row r="368" spans="2:9" ht="15.75">
      <c r="B368" s="19"/>
      <c r="C368" s="20"/>
      <c r="D368" s="20"/>
      <c r="E368" s="56"/>
      <c r="F368" s="20"/>
      <c r="G368" s="56"/>
      <c r="H368" s="56"/>
      <c r="I368" s="65"/>
    </row>
    <row r="369" spans="2:9" ht="15.75">
      <c r="B369" s="19"/>
      <c r="C369" s="20"/>
      <c r="D369" s="20"/>
      <c r="E369" s="56"/>
      <c r="F369" s="20"/>
      <c r="G369" s="56"/>
      <c r="H369" s="56"/>
      <c r="I369" s="65"/>
    </row>
    <row r="370" spans="2:9" ht="15.75">
      <c r="B370" s="19"/>
      <c r="C370" s="20"/>
      <c r="D370" s="20"/>
      <c r="E370" s="56"/>
      <c r="F370" s="20"/>
      <c r="G370" s="56"/>
      <c r="H370" s="56"/>
      <c r="I370" s="65"/>
    </row>
    <row r="371" spans="2:9" ht="15.75">
      <c r="B371" s="19"/>
      <c r="C371" s="20"/>
      <c r="D371" s="20"/>
      <c r="E371" s="56"/>
      <c r="F371" s="20"/>
      <c r="G371" s="56"/>
      <c r="H371" s="56"/>
      <c r="I371" s="65"/>
    </row>
    <row r="372" spans="2:9" ht="15.75">
      <c r="B372" s="19"/>
      <c r="C372" s="20"/>
      <c r="D372" s="20"/>
      <c r="E372" s="56"/>
      <c r="F372" s="20"/>
      <c r="G372" s="56"/>
      <c r="H372" s="56"/>
      <c r="I372" s="65"/>
    </row>
    <row r="373" spans="2:9" ht="15.75">
      <c r="B373" s="19"/>
      <c r="C373" s="20"/>
      <c r="D373" s="20"/>
      <c r="E373" s="56"/>
      <c r="F373" s="20"/>
      <c r="G373" s="56"/>
      <c r="H373" s="56"/>
      <c r="I373" s="65"/>
    </row>
    <row r="374" spans="2:9" ht="15.75">
      <c r="B374" s="19"/>
      <c r="C374" s="20"/>
      <c r="D374" s="20"/>
      <c r="E374" s="56"/>
      <c r="F374" s="20"/>
      <c r="G374" s="56"/>
      <c r="H374" s="56"/>
      <c r="I374" s="65"/>
    </row>
    <row r="375" spans="2:9" ht="15.75">
      <c r="B375" s="19"/>
      <c r="C375" s="20"/>
      <c r="D375" s="20"/>
      <c r="E375" s="56"/>
      <c r="F375" s="20"/>
      <c r="G375" s="56"/>
      <c r="H375" s="56"/>
      <c r="I375" s="65"/>
    </row>
    <row r="376" spans="2:9" ht="15.75">
      <c r="B376" s="19"/>
      <c r="C376" s="20"/>
      <c r="D376" s="20"/>
      <c r="E376" s="56"/>
      <c r="F376" s="20"/>
      <c r="G376" s="56"/>
      <c r="H376" s="56"/>
      <c r="I376" s="65"/>
    </row>
    <row r="377" spans="2:9" ht="15.75">
      <c r="B377" s="19"/>
      <c r="C377" s="20"/>
      <c r="D377" s="20"/>
      <c r="E377" s="56"/>
      <c r="F377" s="20"/>
      <c r="G377" s="56"/>
      <c r="H377" s="56"/>
      <c r="I377" s="65"/>
    </row>
    <row r="378" spans="2:9" ht="15.75">
      <c r="B378" s="19"/>
      <c r="C378" s="20"/>
      <c r="D378" s="20"/>
      <c r="E378" s="56"/>
      <c r="F378" s="20"/>
      <c r="G378" s="56"/>
      <c r="H378" s="56"/>
      <c r="I378" s="65"/>
    </row>
    <row r="379" spans="2:9" ht="15.75">
      <c r="B379" s="19"/>
      <c r="C379" s="20"/>
      <c r="D379" s="20"/>
      <c r="E379" s="56"/>
      <c r="F379" s="20"/>
      <c r="G379" s="56"/>
      <c r="H379" s="56"/>
      <c r="I379" s="65"/>
    </row>
    <row r="380" spans="2:9" ht="15.75">
      <c r="B380" s="19"/>
      <c r="C380" s="20"/>
      <c r="D380" s="20"/>
      <c r="E380" s="56"/>
      <c r="F380" s="20"/>
      <c r="G380" s="56"/>
      <c r="H380" s="56"/>
      <c r="I380" s="65"/>
    </row>
    <row r="381" spans="2:9" ht="15.75">
      <c r="B381" s="19"/>
      <c r="C381" s="20"/>
      <c r="D381" s="20"/>
      <c r="E381" s="56"/>
      <c r="F381" s="20"/>
      <c r="G381" s="56"/>
      <c r="H381" s="56"/>
      <c r="I381" s="65"/>
    </row>
    <row r="382" spans="2:9" ht="15.75">
      <c r="B382" s="19"/>
      <c r="C382" s="20"/>
      <c r="D382" s="20"/>
      <c r="E382" s="56"/>
      <c r="F382" s="20"/>
      <c r="G382" s="56"/>
      <c r="H382" s="56"/>
      <c r="I382" s="65"/>
    </row>
    <row r="383" spans="2:9" ht="15.75">
      <c r="B383" s="19"/>
      <c r="C383" s="20"/>
      <c r="D383" s="20"/>
      <c r="E383" s="56"/>
      <c r="F383" s="20"/>
      <c r="G383" s="56"/>
      <c r="H383" s="56"/>
      <c r="I383" s="65"/>
    </row>
    <row r="384" spans="2:9" ht="15.75">
      <c r="B384" s="19"/>
      <c r="C384" s="20"/>
      <c r="D384" s="20"/>
      <c r="E384" s="56"/>
      <c r="F384" s="20"/>
      <c r="G384" s="56"/>
      <c r="H384" s="56"/>
      <c r="I384" s="65"/>
    </row>
    <row r="385" spans="2:9" ht="15.75">
      <c r="B385" s="19"/>
      <c r="C385" s="20"/>
      <c r="D385" s="20"/>
      <c r="E385" s="56"/>
      <c r="F385" s="20"/>
      <c r="G385" s="56"/>
      <c r="H385" s="56"/>
      <c r="I385" s="65"/>
    </row>
    <row r="386" spans="2:9" ht="15.75">
      <c r="B386" s="19"/>
      <c r="C386" s="20"/>
      <c r="D386" s="20"/>
      <c r="E386" s="56"/>
      <c r="F386" s="20"/>
      <c r="G386" s="56"/>
      <c r="H386" s="56"/>
      <c r="I386" s="65"/>
    </row>
    <row r="387" spans="2:9" ht="15.75">
      <c r="B387" s="19"/>
      <c r="C387" s="20"/>
      <c r="D387" s="20"/>
      <c r="E387" s="56"/>
      <c r="F387" s="20"/>
      <c r="G387" s="56"/>
      <c r="H387" s="56"/>
      <c r="I387" s="65"/>
    </row>
    <row r="388" spans="2:9" ht="15.75">
      <c r="B388" s="19"/>
      <c r="C388" s="20"/>
      <c r="D388" s="20"/>
      <c r="E388" s="56"/>
      <c r="F388" s="20"/>
      <c r="G388" s="56"/>
      <c r="H388" s="56"/>
      <c r="I388" s="65"/>
    </row>
    <row r="389" spans="2:9" ht="15.75">
      <c r="B389" s="19"/>
      <c r="C389" s="20"/>
      <c r="D389" s="20"/>
      <c r="E389" s="56"/>
      <c r="F389" s="20"/>
      <c r="G389" s="56"/>
      <c r="H389" s="56"/>
      <c r="I389" s="65"/>
    </row>
    <row r="390" spans="2:9" ht="15.75">
      <c r="B390" s="19"/>
      <c r="C390" s="20"/>
      <c r="D390" s="20"/>
      <c r="E390" s="56"/>
      <c r="F390" s="20"/>
      <c r="G390" s="56"/>
      <c r="H390" s="56"/>
      <c r="I390" s="65"/>
    </row>
    <row r="391" spans="2:9" ht="15.75">
      <c r="B391" s="19"/>
      <c r="C391" s="20"/>
      <c r="D391" s="20"/>
      <c r="E391" s="56"/>
      <c r="F391" s="20"/>
      <c r="G391" s="56"/>
      <c r="H391" s="56"/>
      <c r="I391" s="65"/>
    </row>
    <row r="392" spans="2:9" ht="15.75">
      <c r="B392" s="19"/>
      <c r="C392" s="20"/>
      <c r="D392" s="20"/>
      <c r="E392" s="56"/>
      <c r="F392" s="20"/>
      <c r="G392" s="56"/>
      <c r="H392" s="56"/>
      <c r="I392" s="65"/>
    </row>
    <row r="393" spans="2:9" ht="15.75">
      <c r="B393" s="19"/>
      <c r="C393" s="20"/>
      <c r="D393" s="20"/>
      <c r="E393" s="56"/>
      <c r="F393" s="20"/>
      <c r="G393" s="56"/>
      <c r="H393" s="56"/>
      <c r="I393" s="65"/>
    </row>
    <row r="394" spans="2:9" ht="15.75">
      <c r="B394" s="19"/>
      <c r="C394" s="20"/>
      <c r="D394" s="20"/>
      <c r="E394" s="56"/>
      <c r="F394" s="20"/>
      <c r="G394" s="56"/>
      <c r="H394" s="56"/>
      <c r="I394" s="65"/>
    </row>
    <row r="395" spans="2:9" ht="15.75">
      <c r="B395" s="19"/>
      <c r="C395" s="20"/>
      <c r="D395" s="20"/>
      <c r="E395" s="56"/>
      <c r="F395" s="20"/>
      <c r="G395" s="56"/>
      <c r="H395" s="56"/>
      <c r="I395" s="65"/>
    </row>
    <row r="396" spans="2:9" ht="15.75">
      <c r="B396" s="19"/>
      <c r="C396" s="20"/>
      <c r="D396" s="20"/>
      <c r="E396" s="56"/>
      <c r="F396" s="20"/>
      <c r="G396" s="56"/>
      <c r="H396" s="56"/>
      <c r="I396" s="65"/>
    </row>
    <row r="397" spans="2:9" ht="15.75">
      <c r="B397" s="19"/>
      <c r="C397" s="20"/>
      <c r="D397" s="20"/>
      <c r="E397" s="56"/>
      <c r="F397" s="20"/>
      <c r="G397" s="56"/>
      <c r="H397" s="56"/>
      <c r="I397" s="65"/>
    </row>
    <row r="398" spans="2:9" ht="15.75">
      <c r="B398" s="19"/>
      <c r="C398" s="20"/>
      <c r="D398" s="20"/>
      <c r="E398" s="56"/>
      <c r="F398" s="20"/>
      <c r="G398" s="56"/>
      <c r="H398" s="56"/>
      <c r="I398" s="65"/>
    </row>
    <row r="399" spans="2:9" ht="15.75">
      <c r="B399" s="19"/>
      <c r="C399" s="20"/>
      <c r="D399" s="20"/>
      <c r="E399" s="56"/>
      <c r="F399" s="20"/>
      <c r="G399" s="56"/>
      <c r="H399" s="56"/>
      <c r="I399" s="65"/>
    </row>
    <row r="400" spans="2:9" ht="15.75">
      <c r="B400" s="19"/>
      <c r="C400" s="20"/>
      <c r="D400" s="20"/>
      <c r="E400" s="56"/>
      <c r="F400" s="20"/>
      <c r="G400" s="56"/>
      <c r="H400" s="56"/>
      <c r="I400" s="65"/>
    </row>
    <row r="401" spans="2:9" ht="15.75">
      <c r="B401" s="19"/>
      <c r="C401" s="20"/>
      <c r="D401" s="20"/>
      <c r="E401" s="56"/>
      <c r="F401" s="20"/>
      <c r="G401" s="56"/>
      <c r="H401" s="56"/>
      <c r="I401" s="65"/>
    </row>
    <row r="402" spans="2:9" ht="15.75">
      <c r="B402" s="19"/>
      <c r="C402" s="20"/>
      <c r="D402" s="20"/>
      <c r="E402" s="56"/>
      <c r="F402" s="20"/>
      <c r="G402" s="56"/>
      <c r="H402" s="56"/>
      <c r="I402" s="65"/>
    </row>
    <row r="403" spans="2:9" ht="15.75">
      <c r="B403" s="19"/>
      <c r="C403" s="20"/>
      <c r="D403" s="20"/>
      <c r="E403" s="56"/>
      <c r="F403" s="20"/>
      <c r="G403" s="56"/>
      <c r="H403" s="56"/>
      <c r="I403" s="65"/>
    </row>
    <row r="404" spans="2:9" ht="15.75">
      <c r="B404" s="19"/>
      <c r="C404" s="20"/>
      <c r="D404" s="20"/>
      <c r="E404" s="56"/>
      <c r="F404" s="20"/>
      <c r="G404" s="56"/>
      <c r="H404" s="56"/>
      <c r="I404" s="65"/>
    </row>
    <row r="405" spans="2:9" ht="15.75">
      <c r="B405" s="19"/>
      <c r="C405" s="20"/>
      <c r="D405" s="20"/>
      <c r="E405" s="56"/>
      <c r="F405" s="20"/>
      <c r="G405" s="56"/>
      <c r="H405" s="56"/>
      <c r="I405" s="65"/>
    </row>
    <row r="406" spans="2:9" ht="15.75">
      <c r="B406" s="19"/>
      <c r="C406" s="20"/>
      <c r="D406" s="20"/>
      <c r="E406" s="56"/>
      <c r="F406" s="20"/>
      <c r="G406" s="56"/>
      <c r="H406" s="56"/>
      <c r="I406" s="65"/>
    </row>
    <row r="407" spans="2:9" ht="15.75">
      <c r="B407" s="19"/>
      <c r="C407" s="20"/>
      <c r="D407" s="20"/>
      <c r="E407" s="56"/>
      <c r="F407" s="20"/>
      <c r="G407" s="56"/>
      <c r="H407" s="56"/>
      <c r="I407" s="65"/>
    </row>
    <row r="408" spans="2:9" ht="15.75">
      <c r="B408" s="19"/>
      <c r="C408" s="20"/>
      <c r="D408" s="20"/>
      <c r="E408" s="56"/>
      <c r="F408" s="20"/>
      <c r="G408" s="56"/>
      <c r="H408" s="56"/>
      <c r="I408" s="65"/>
    </row>
    <row r="409" spans="2:9" ht="15.75">
      <c r="B409" s="19"/>
      <c r="C409" s="20"/>
      <c r="D409" s="20"/>
      <c r="E409" s="56"/>
      <c r="F409" s="20"/>
      <c r="G409" s="56"/>
      <c r="H409" s="56"/>
      <c r="I409" s="65"/>
    </row>
    <row r="410" spans="2:9" ht="15.75">
      <c r="B410" s="19"/>
      <c r="C410" s="20"/>
      <c r="D410" s="20"/>
      <c r="E410" s="56"/>
      <c r="F410" s="20"/>
      <c r="G410" s="56"/>
      <c r="H410" s="56"/>
      <c r="I410" s="65"/>
    </row>
    <row r="411" spans="2:9" ht="15.75">
      <c r="B411" s="19"/>
      <c r="C411" s="20"/>
      <c r="D411" s="20"/>
      <c r="E411" s="56"/>
      <c r="F411" s="20"/>
      <c r="G411" s="56"/>
      <c r="H411" s="56"/>
      <c r="I411" s="65"/>
    </row>
    <row r="412" spans="2:9" ht="15.75">
      <c r="B412" s="19"/>
      <c r="C412" s="20"/>
      <c r="D412" s="20"/>
      <c r="E412" s="56"/>
      <c r="F412" s="20"/>
      <c r="G412" s="56"/>
      <c r="H412" s="56"/>
      <c r="I412" s="65"/>
    </row>
    <row r="413" spans="2:9" ht="15.75">
      <c r="B413" s="19"/>
      <c r="C413" s="20"/>
      <c r="D413" s="20"/>
      <c r="E413" s="56"/>
      <c r="F413" s="20"/>
      <c r="G413" s="56"/>
      <c r="H413" s="56"/>
      <c r="I413" s="65"/>
    </row>
    <row r="414" spans="2:9" ht="15.75">
      <c r="B414" s="19"/>
      <c r="C414" s="20"/>
      <c r="D414" s="20"/>
      <c r="E414" s="56"/>
      <c r="F414" s="20"/>
      <c r="G414" s="56"/>
      <c r="H414" s="56"/>
      <c r="I414" s="65"/>
    </row>
    <row r="415" spans="2:9" ht="15.75">
      <c r="B415" s="19"/>
      <c r="C415" s="20"/>
      <c r="D415" s="20"/>
      <c r="E415" s="56"/>
      <c r="F415" s="20"/>
      <c r="G415" s="56"/>
      <c r="H415" s="56"/>
      <c r="I415" s="65"/>
    </row>
    <row r="416" spans="2:9" ht="15.75">
      <c r="B416" s="19"/>
      <c r="C416" s="20"/>
      <c r="D416" s="20"/>
      <c r="E416" s="56"/>
      <c r="F416" s="20"/>
      <c r="G416" s="56"/>
      <c r="H416" s="56"/>
      <c r="I416" s="65"/>
    </row>
    <row r="417" spans="2:9" ht="15.75">
      <c r="B417" s="19"/>
      <c r="C417" s="20"/>
      <c r="D417" s="20"/>
      <c r="E417" s="56"/>
      <c r="F417" s="20"/>
      <c r="G417" s="56"/>
      <c r="H417" s="56"/>
      <c r="I417" s="65"/>
    </row>
    <row r="418" spans="2:9" ht="15.75">
      <c r="B418" s="19"/>
      <c r="C418" s="20"/>
      <c r="D418" s="20"/>
      <c r="E418" s="56"/>
      <c r="F418" s="20"/>
      <c r="G418" s="56"/>
      <c r="H418" s="56"/>
      <c r="I418" s="65"/>
    </row>
    <row r="419" spans="2:9" ht="15.75">
      <c r="B419" s="19"/>
      <c r="C419" s="20"/>
      <c r="D419" s="20"/>
      <c r="E419" s="56"/>
      <c r="F419" s="20"/>
      <c r="G419" s="56"/>
      <c r="H419" s="56"/>
      <c r="I419" s="65"/>
    </row>
    <row r="420" spans="2:9" ht="15.75">
      <c r="B420" s="19"/>
      <c r="C420" s="20"/>
      <c r="D420" s="20"/>
      <c r="E420" s="56"/>
      <c r="F420" s="20"/>
      <c r="G420" s="56"/>
      <c r="H420" s="56"/>
      <c r="I420" s="65"/>
    </row>
    <row r="421" spans="2:9" ht="15.75">
      <c r="B421" s="19"/>
      <c r="C421" s="20"/>
      <c r="D421" s="20"/>
      <c r="E421" s="56"/>
      <c r="F421" s="20"/>
      <c r="G421" s="56"/>
      <c r="H421" s="56"/>
      <c r="I421" s="65"/>
    </row>
    <row r="422" spans="2:9" ht="15.75">
      <c r="B422" s="19"/>
      <c r="C422" s="20"/>
      <c r="D422" s="20"/>
      <c r="E422" s="56"/>
      <c r="F422" s="20"/>
      <c r="G422" s="56"/>
      <c r="H422" s="56"/>
      <c r="I422" s="65"/>
    </row>
    <row r="423" spans="2:9" ht="15.75">
      <c r="B423" s="19"/>
      <c r="C423" s="20"/>
      <c r="D423" s="20"/>
      <c r="E423" s="56"/>
      <c r="F423" s="20"/>
      <c r="G423" s="56"/>
      <c r="H423" s="56"/>
      <c r="I423" s="65"/>
    </row>
    <row r="424" spans="2:9" ht="15.75">
      <c r="B424" s="19"/>
      <c r="C424" s="20"/>
      <c r="D424" s="20"/>
      <c r="E424" s="56"/>
      <c r="F424" s="20"/>
      <c r="G424" s="56"/>
      <c r="H424" s="56"/>
      <c r="I424" s="65"/>
    </row>
    <row r="425" spans="2:9" ht="15.75">
      <c r="B425" s="19"/>
      <c r="C425" s="20"/>
      <c r="D425" s="20"/>
      <c r="E425" s="56"/>
      <c r="F425" s="20"/>
      <c r="G425" s="56"/>
      <c r="H425" s="56"/>
      <c r="I425" s="65"/>
    </row>
    <row r="426" spans="2:9" ht="15.75">
      <c r="B426" s="19"/>
      <c r="C426" s="20"/>
      <c r="D426" s="20"/>
      <c r="E426" s="56"/>
      <c r="F426" s="20"/>
      <c r="G426" s="56"/>
      <c r="H426" s="56"/>
      <c r="I426" s="65"/>
    </row>
    <row r="427" spans="2:9" ht="15.75">
      <c r="B427" s="19"/>
      <c r="C427" s="20"/>
      <c r="D427" s="20"/>
      <c r="E427" s="56"/>
      <c r="F427" s="20"/>
      <c r="G427" s="56"/>
      <c r="H427" s="56"/>
      <c r="I427" s="65"/>
    </row>
    <row r="428" spans="2:9" ht="15.75">
      <c r="B428" s="19"/>
      <c r="C428" s="20"/>
      <c r="D428" s="20"/>
      <c r="E428" s="56"/>
      <c r="F428" s="20"/>
      <c r="G428" s="56"/>
      <c r="H428" s="56"/>
      <c r="I428" s="65"/>
    </row>
    <row r="429" spans="2:9" ht="15.75">
      <c r="B429" s="19"/>
      <c r="C429" s="20"/>
      <c r="D429" s="20"/>
      <c r="E429" s="56"/>
      <c r="F429" s="20"/>
      <c r="G429" s="56"/>
      <c r="H429" s="56"/>
      <c r="I429" s="65"/>
    </row>
    <row r="430" spans="2:9" ht="15.75">
      <c r="B430" s="19"/>
      <c r="C430" s="20"/>
      <c r="D430" s="20"/>
      <c r="E430" s="56"/>
      <c r="F430" s="20"/>
      <c r="G430" s="56"/>
      <c r="H430" s="56"/>
      <c r="I430" s="65"/>
    </row>
    <row r="431" spans="2:9" ht="15.75">
      <c r="B431" s="19"/>
      <c r="C431" s="20"/>
      <c r="D431" s="20"/>
      <c r="E431" s="56"/>
      <c r="F431" s="20"/>
      <c r="G431" s="56"/>
      <c r="H431" s="56"/>
      <c r="I431" s="65"/>
    </row>
    <row r="432" spans="2:9" ht="15.75">
      <c r="B432" s="19"/>
      <c r="C432" s="20"/>
      <c r="D432" s="20"/>
      <c r="E432" s="56"/>
      <c r="F432" s="20"/>
      <c r="G432" s="56"/>
      <c r="H432" s="56"/>
      <c r="I432" s="65"/>
    </row>
    <row r="433" spans="2:9" ht="15.75">
      <c r="B433" s="19"/>
      <c r="C433" s="20"/>
      <c r="D433" s="20"/>
      <c r="E433" s="56"/>
      <c r="F433" s="20"/>
      <c r="G433" s="56"/>
      <c r="H433" s="56"/>
      <c r="I433" s="65"/>
    </row>
    <row r="434" spans="2:9" ht="15.75">
      <c r="B434" s="19"/>
      <c r="C434" s="20"/>
      <c r="D434" s="20"/>
      <c r="E434" s="56"/>
      <c r="F434" s="20"/>
      <c r="G434" s="56"/>
      <c r="H434" s="56"/>
      <c r="I434" s="65"/>
    </row>
    <row r="435" spans="2:9" ht="15.75">
      <c r="B435" s="19"/>
      <c r="C435" s="20"/>
      <c r="D435" s="20"/>
      <c r="E435" s="56"/>
      <c r="F435" s="20"/>
      <c r="G435" s="56"/>
      <c r="H435" s="56"/>
      <c r="I435" s="65"/>
    </row>
    <row r="436" spans="2:9" ht="15.75">
      <c r="B436" s="19"/>
      <c r="C436" s="20"/>
      <c r="D436" s="20"/>
      <c r="E436" s="56"/>
      <c r="F436" s="20"/>
      <c r="G436" s="56"/>
      <c r="H436" s="56"/>
      <c r="I436" s="65"/>
    </row>
    <row r="437" spans="2:9" ht="15.75">
      <c r="B437" s="19"/>
      <c r="C437" s="20"/>
      <c r="D437" s="20"/>
      <c r="E437" s="56"/>
      <c r="F437" s="20"/>
      <c r="G437" s="56"/>
      <c r="H437" s="56"/>
      <c r="I437" s="65"/>
    </row>
    <row r="438" spans="2:9" ht="15.75">
      <c r="B438" s="19"/>
      <c r="C438" s="20"/>
      <c r="D438" s="20"/>
      <c r="E438" s="56"/>
      <c r="F438" s="20"/>
      <c r="G438" s="56"/>
      <c r="H438" s="56"/>
      <c r="I438" s="65"/>
    </row>
    <row r="439" spans="2:9" ht="15.75">
      <c r="B439" s="19"/>
      <c r="C439" s="20"/>
      <c r="D439" s="20"/>
      <c r="E439" s="56"/>
      <c r="F439" s="20"/>
      <c r="G439" s="56"/>
      <c r="H439" s="56"/>
      <c r="I439" s="65"/>
    </row>
    <row r="440" spans="2:9" ht="15.75">
      <c r="B440" s="19"/>
      <c r="C440" s="20"/>
      <c r="D440" s="20"/>
      <c r="E440" s="56"/>
      <c r="F440" s="20"/>
      <c r="G440" s="56"/>
      <c r="H440" s="56"/>
      <c r="I440" s="65"/>
    </row>
    <row r="441" spans="2:9" ht="15.75">
      <c r="B441" s="19"/>
      <c r="C441" s="20"/>
      <c r="D441" s="20"/>
      <c r="E441" s="56"/>
      <c r="F441" s="20"/>
      <c r="G441" s="56"/>
      <c r="H441" s="56"/>
      <c r="I441" s="65"/>
    </row>
    <row r="442" spans="2:9" ht="15.75">
      <c r="B442" s="19"/>
      <c r="C442" s="20"/>
      <c r="D442" s="20"/>
      <c r="E442" s="56"/>
      <c r="F442" s="20"/>
      <c r="G442" s="56"/>
      <c r="H442" s="56"/>
      <c r="I442" s="65"/>
    </row>
    <row r="443" spans="2:9" ht="15.75">
      <c r="B443" s="19"/>
      <c r="C443" s="20"/>
      <c r="D443" s="20"/>
      <c r="E443" s="56"/>
      <c r="F443" s="20"/>
      <c r="G443" s="56"/>
      <c r="H443" s="56"/>
      <c r="I443" s="65"/>
    </row>
    <row r="444" spans="2:9" ht="15.75">
      <c r="B444" s="19"/>
      <c r="C444" s="20"/>
      <c r="D444" s="20"/>
      <c r="E444" s="56"/>
      <c r="F444" s="20"/>
      <c r="G444" s="56"/>
      <c r="H444" s="56"/>
      <c r="I444" s="65"/>
    </row>
    <row r="445" spans="2:9" ht="15.75">
      <c r="B445" s="19"/>
      <c r="C445" s="20"/>
      <c r="D445" s="20"/>
      <c r="E445" s="56"/>
      <c r="F445" s="20"/>
      <c r="G445" s="56"/>
      <c r="H445" s="56"/>
      <c r="I445" s="65"/>
    </row>
    <row r="446" spans="2:9" ht="15.75">
      <c r="B446" s="19"/>
      <c r="C446" s="20"/>
      <c r="D446" s="20"/>
      <c r="E446" s="56"/>
      <c r="F446" s="20"/>
      <c r="G446" s="56"/>
      <c r="H446" s="56"/>
      <c r="I446" s="65"/>
    </row>
    <row r="447" spans="2:9" ht="15.75">
      <c r="B447" s="19"/>
      <c r="C447" s="20"/>
      <c r="D447" s="20"/>
      <c r="E447" s="56"/>
      <c r="F447" s="20"/>
      <c r="G447" s="56"/>
      <c r="H447" s="56"/>
      <c r="I447" s="65"/>
    </row>
    <row r="448" spans="2:9" ht="15.75">
      <c r="B448" s="19"/>
      <c r="C448" s="20"/>
      <c r="D448" s="20"/>
      <c r="E448" s="56"/>
      <c r="F448" s="20"/>
      <c r="G448" s="56"/>
      <c r="H448" s="56"/>
      <c r="I448" s="65"/>
    </row>
    <row r="449" spans="2:9" ht="15.75">
      <c r="B449" s="19"/>
      <c r="C449" s="20"/>
      <c r="D449" s="20"/>
      <c r="E449" s="56"/>
      <c r="F449" s="20"/>
      <c r="G449" s="56"/>
      <c r="H449" s="56"/>
      <c r="I449" s="65"/>
    </row>
    <row r="450" spans="2:9" ht="15.75">
      <c r="B450" s="19"/>
      <c r="C450" s="20"/>
      <c r="D450" s="20"/>
      <c r="E450" s="56"/>
      <c r="F450" s="20"/>
      <c r="G450" s="56"/>
      <c r="H450" s="56"/>
      <c r="I450" s="65"/>
    </row>
    <row r="451" spans="2:9" ht="15.75">
      <c r="B451" s="19"/>
      <c r="C451" s="20"/>
      <c r="D451" s="20"/>
      <c r="E451" s="56"/>
      <c r="F451" s="20"/>
      <c r="G451" s="56"/>
      <c r="H451" s="56"/>
      <c r="I451" s="65"/>
    </row>
    <row r="452" spans="2:9" ht="15.75">
      <c r="B452" s="19"/>
      <c r="C452" s="20"/>
      <c r="D452" s="20"/>
      <c r="E452" s="56"/>
      <c r="F452" s="20"/>
      <c r="G452" s="56"/>
      <c r="H452" s="56"/>
      <c r="I452" s="65"/>
    </row>
    <row r="453" spans="2:9" ht="15.75">
      <c r="B453" s="19"/>
      <c r="C453" s="20"/>
      <c r="D453" s="20"/>
      <c r="E453" s="56"/>
      <c r="F453" s="20"/>
      <c r="G453" s="56"/>
      <c r="H453" s="56"/>
      <c r="I453" s="65"/>
    </row>
    <row r="454" spans="2:9" ht="15.75">
      <c r="B454" s="19"/>
      <c r="C454" s="20"/>
      <c r="D454" s="20"/>
      <c r="E454" s="56"/>
      <c r="F454" s="20"/>
      <c r="G454" s="56"/>
      <c r="H454" s="56"/>
      <c r="I454" s="65"/>
    </row>
    <row r="455" spans="2:9" ht="15.75">
      <c r="B455" s="19"/>
      <c r="C455" s="20"/>
      <c r="D455" s="20"/>
      <c r="E455" s="56"/>
      <c r="F455" s="20"/>
      <c r="G455" s="56"/>
      <c r="H455" s="56"/>
      <c r="I455" s="65"/>
    </row>
    <row r="456" spans="2:9" ht="15.75">
      <c r="B456" s="19"/>
      <c r="C456" s="20"/>
      <c r="D456" s="20"/>
      <c r="E456" s="56"/>
      <c r="F456" s="20"/>
      <c r="G456" s="56"/>
      <c r="H456" s="56"/>
      <c r="I456" s="65"/>
    </row>
    <row r="457" spans="2:9" ht="15.75">
      <c r="B457" s="19"/>
      <c r="C457" s="20"/>
      <c r="D457" s="20"/>
      <c r="E457" s="56"/>
      <c r="F457" s="20"/>
      <c r="G457" s="56"/>
      <c r="H457" s="56"/>
      <c r="I457" s="65"/>
    </row>
    <row r="458" spans="2:9" ht="15.75">
      <c r="B458" s="19"/>
      <c r="C458" s="20"/>
      <c r="D458" s="20"/>
      <c r="E458" s="56"/>
      <c r="F458" s="20"/>
      <c r="G458" s="56"/>
      <c r="H458" s="56"/>
      <c r="I458" s="65"/>
    </row>
    <row r="459" spans="2:9" ht="15.75">
      <c r="B459" s="19"/>
      <c r="C459" s="20"/>
      <c r="D459" s="20"/>
      <c r="E459" s="56"/>
      <c r="F459" s="20"/>
      <c r="G459" s="56"/>
      <c r="H459" s="56"/>
      <c r="I459" s="65"/>
    </row>
    <row r="460" spans="2:9" ht="15.75">
      <c r="B460" s="19"/>
      <c r="C460" s="20"/>
      <c r="D460" s="20"/>
      <c r="E460" s="56"/>
      <c r="F460" s="20"/>
      <c r="G460" s="56"/>
      <c r="H460" s="56"/>
      <c r="I460" s="65"/>
    </row>
    <row r="461" spans="2:9" ht="15.75">
      <c r="B461" s="19"/>
      <c r="C461" s="20"/>
      <c r="D461" s="20"/>
      <c r="E461" s="56"/>
      <c r="F461" s="20"/>
      <c r="G461" s="56"/>
      <c r="H461" s="56"/>
      <c r="I461" s="65"/>
    </row>
    <row r="462" spans="2:9" ht="15.75">
      <c r="B462" s="19"/>
      <c r="C462" s="20"/>
      <c r="D462" s="20"/>
      <c r="E462" s="56"/>
      <c r="F462" s="20"/>
      <c r="G462" s="56"/>
      <c r="H462" s="56"/>
      <c r="I462" s="65"/>
    </row>
    <row r="463" spans="2:9" ht="15.75">
      <c r="B463" s="19"/>
      <c r="C463" s="20"/>
      <c r="D463" s="20"/>
      <c r="E463" s="56"/>
      <c r="F463" s="20"/>
      <c r="G463" s="56"/>
      <c r="H463" s="56"/>
      <c r="I463" s="65"/>
    </row>
    <row r="464" spans="2:9" ht="15.75">
      <c r="B464" s="19"/>
      <c r="C464" s="20"/>
      <c r="D464" s="20"/>
      <c r="E464" s="56"/>
      <c r="F464" s="20"/>
      <c r="G464" s="56"/>
      <c r="H464" s="56"/>
      <c r="I464" s="65"/>
    </row>
    <row r="465" spans="2:9" ht="15.75">
      <c r="B465" s="19"/>
      <c r="C465" s="20"/>
      <c r="D465" s="20"/>
      <c r="E465" s="56"/>
      <c r="F465" s="20"/>
      <c r="G465" s="56"/>
      <c r="H465" s="56"/>
      <c r="I465" s="65"/>
    </row>
    <row r="466" spans="2:9" ht="15.75">
      <c r="B466" s="19"/>
      <c r="C466" s="20"/>
      <c r="D466" s="20"/>
      <c r="E466" s="56"/>
      <c r="F466" s="20"/>
      <c r="G466" s="56"/>
      <c r="H466" s="56"/>
      <c r="I466" s="65"/>
    </row>
    <row r="467" spans="2:9" ht="15.75">
      <c r="B467" s="19"/>
      <c r="C467" s="20"/>
      <c r="D467" s="20"/>
      <c r="E467" s="56"/>
      <c r="F467" s="20"/>
      <c r="G467" s="56"/>
      <c r="H467" s="56"/>
      <c r="I467" s="65"/>
    </row>
    <row r="468" spans="2:9" ht="15.75">
      <c r="B468" s="19"/>
      <c r="C468" s="20"/>
      <c r="D468" s="20"/>
      <c r="E468" s="56"/>
      <c r="F468" s="20"/>
      <c r="G468" s="56"/>
      <c r="H468" s="56"/>
      <c r="I468" s="65"/>
    </row>
    <row r="469" spans="2:9" ht="15.75">
      <c r="B469" s="19"/>
      <c r="C469" s="20"/>
      <c r="D469" s="20"/>
      <c r="E469" s="56"/>
      <c r="F469" s="20"/>
      <c r="G469" s="56"/>
      <c r="H469" s="56"/>
      <c r="I469" s="65"/>
    </row>
    <row r="470" spans="2:9" ht="15.75">
      <c r="B470" s="19"/>
      <c r="C470" s="20"/>
      <c r="D470" s="20"/>
      <c r="E470" s="56"/>
      <c r="F470" s="20"/>
      <c r="G470" s="56"/>
      <c r="H470" s="56"/>
      <c r="I470" s="65"/>
    </row>
    <row r="471" spans="2:9" ht="15.75">
      <c r="B471" s="19"/>
      <c r="C471" s="20"/>
      <c r="D471" s="20"/>
      <c r="E471" s="56"/>
      <c r="F471" s="20"/>
      <c r="G471" s="56"/>
      <c r="H471" s="56"/>
      <c r="I471" s="65"/>
    </row>
    <row r="472" spans="2:9" ht="15.75">
      <c r="B472" s="19"/>
      <c r="C472" s="20"/>
      <c r="D472" s="20"/>
      <c r="E472" s="56"/>
      <c r="F472" s="20"/>
      <c r="G472" s="56"/>
      <c r="H472" s="56"/>
      <c r="I472" s="65"/>
    </row>
    <row r="473" spans="2:9" ht="15.75">
      <c r="B473" s="19"/>
      <c r="C473" s="20"/>
      <c r="D473" s="20"/>
      <c r="E473" s="56"/>
      <c r="F473" s="20"/>
      <c r="G473" s="56"/>
      <c r="H473" s="56"/>
      <c r="I473" s="65"/>
    </row>
    <row r="474" spans="2:9" ht="15.75">
      <c r="B474" s="19"/>
      <c r="C474" s="20"/>
      <c r="D474" s="20"/>
      <c r="E474" s="56"/>
      <c r="F474" s="20"/>
      <c r="G474" s="56"/>
      <c r="H474" s="56"/>
      <c r="I474" s="65"/>
    </row>
    <row r="475" spans="2:9" ht="15.75">
      <c r="B475" s="19"/>
      <c r="C475" s="20"/>
      <c r="D475" s="20"/>
      <c r="E475" s="56"/>
      <c r="F475" s="20"/>
      <c r="G475" s="56"/>
      <c r="H475" s="56"/>
      <c r="I475" s="65"/>
    </row>
    <row r="476" spans="2:9" ht="15.75">
      <c r="B476" s="19"/>
      <c r="C476" s="20"/>
      <c r="D476" s="20"/>
      <c r="E476" s="56"/>
      <c r="F476" s="20"/>
      <c r="G476" s="56"/>
      <c r="H476" s="56"/>
      <c r="I476" s="65"/>
    </row>
    <row r="477" spans="2:9" ht="15.75">
      <c r="B477" s="19"/>
      <c r="C477" s="20"/>
      <c r="D477" s="20"/>
      <c r="E477" s="56"/>
      <c r="F477" s="20"/>
      <c r="G477" s="56"/>
      <c r="H477" s="56"/>
      <c r="I477" s="65"/>
    </row>
    <row r="478" spans="2:9" ht="15.75">
      <c r="B478" s="19"/>
      <c r="C478" s="20"/>
      <c r="D478" s="20"/>
      <c r="E478" s="56"/>
      <c r="F478" s="20"/>
      <c r="G478" s="56"/>
      <c r="H478" s="56"/>
      <c r="I478" s="65"/>
    </row>
    <row r="479" spans="2:9" ht="15.75">
      <c r="B479" s="19"/>
      <c r="C479" s="20"/>
      <c r="D479" s="20"/>
      <c r="E479" s="56"/>
      <c r="F479" s="20"/>
      <c r="G479" s="56"/>
      <c r="H479" s="56"/>
      <c r="I479" s="65"/>
    </row>
    <row r="480" spans="2:9" ht="15.75">
      <c r="B480" s="19"/>
      <c r="C480" s="20"/>
      <c r="D480" s="20"/>
      <c r="E480" s="56"/>
      <c r="F480" s="20"/>
      <c r="G480" s="56"/>
      <c r="H480" s="56"/>
      <c r="I480" s="65"/>
    </row>
    <row r="481" spans="2:9" ht="15.75">
      <c r="B481" s="19"/>
      <c r="C481" s="20"/>
      <c r="D481" s="20"/>
      <c r="E481" s="56"/>
      <c r="F481" s="20"/>
      <c r="G481" s="56"/>
      <c r="H481" s="56"/>
      <c r="I481" s="65"/>
    </row>
    <row r="482" spans="2:9" ht="15.75">
      <c r="B482" s="19"/>
      <c r="C482" s="20"/>
      <c r="D482" s="20"/>
      <c r="E482" s="56"/>
      <c r="F482" s="20"/>
      <c r="G482" s="56"/>
      <c r="H482" s="56"/>
      <c r="I482" s="65"/>
    </row>
    <row r="483" spans="2:9" ht="15.75">
      <c r="B483" s="19"/>
      <c r="C483" s="20"/>
      <c r="D483" s="20"/>
      <c r="E483" s="56"/>
      <c r="F483" s="20"/>
      <c r="G483" s="56"/>
      <c r="H483" s="56"/>
      <c r="I483" s="65"/>
    </row>
    <row r="484" spans="2:9" ht="15.75">
      <c r="B484" s="19"/>
      <c r="C484" s="20"/>
      <c r="D484" s="20"/>
      <c r="E484" s="56"/>
      <c r="F484" s="20"/>
      <c r="G484" s="56"/>
      <c r="H484" s="56"/>
      <c r="I484" s="65"/>
    </row>
    <row r="485" spans="2:9" ht="15.75">
      <c r="B485" s="19"/>
      <c r="C485" s="20"/>
      <c r="D485" s="20"/>
      <c r="E485" s="56"/>
      <c r="F485" s="20"/>
      <c r="G485" s="56"/>
      <c r="H485" s="56"/>
      <c r="I485" s="65"/>
    </row>
    <row r="486" spans="2:9" ht="15.75">
      <c r="B486" s="19"/>
      <c r="C486" s="20"/>
      <c r="D486" s="20"/>
      <c r="E486" s="56"/>
      <c r="F486" s="20"/>
      <c r="G486" s="56"/>
      <c r="H486" s="56"/>
      <c r="I486" s="65"/>
    </row>
    <row r="487" spans="2:9" ht="15.75">
      <c r="B487" s="19"/>
      <c r="C487" s="20"/>
      <c r="D487" s="20"/>
      <c r="E487" s="56"/>
      <c r="F487" s="20"/>
      <c r="G487" s="56"/>
      <c r="H487" s="56"/>
      <c r="I487" s="65"/>
    </row>
    <row r="488" spans="2:9" ht="15.75">
      <c r="B488" s="19"/>
      <c r="C488" s="20"/>
      <c r="D488" s="20"/>
      <c r="E488" s="56"/>
      <c r="F488" s="20"/>
      <c r="G488" s="56"/>
      <c r="H488" s="56"/>
      <c r="I488" s="65"/>
    </row>
    <row r="489" spans="2:9" ht="15.75">
      <c r="B489" s="19"/>
      <c r="C489" s="20"/>
      <c r="D489" s="20"/>
      <c r="E489" s="56"/>
      <c r="F489" s="20"/>
      <c r="G489" s="56"/>
      <c r="H489" s="56"/>
      <c r="I489" s="65"/>
    </row>
    <row r="490" spans="2:9" ht="15.75">
      <c r="B490" s="19"/>
      <c r="C490" s="20"/>
      <c r="D490" s="20"/>
      <c r="E490" s="56"/>
      <c r="F490" s="20"/>
      <c r="G490" s="56"/>
      <c r="H490" s="56"/>
      <c r="I490" s="65"/>
    </row>
    <row r="491" spans="2:9" ht="15.75">
      <c r="B491" s="19"/>
      <c r="C491" s="20"/>
      <c r="D491" s="20"/>
      <c r="E491" s="56"/>
      <c r="F491" s="20"/>
      <c r="G491" s="56"/>
      <c r="H491" s="56"/>
      <c r="I491" s="65"/>
    </row>
    <row r="492" spans="2:9" ht="15.75">
      <c r="B492" s="19"/>
      <c r="C492" s="20"/>
      <c r="D492" s="20"/>
      <c r="E492" s="56"/>
      <c r="F492" s="20"/>
      <c r="G492" s="56"/>
      <c r="H492" s="56"/>
      <c r="I492" s="65"/>
    </row>
    <row r="493" spans="2:9" ht="15.75">
      <c r="B493" s="19"/>
      <c r="C493" s="20"/>
      <c r="D493" s="20"/>
      <c r="E493" s="56"/>
      <c r="F493" s="20"/>
      <c r="G493" s="56"/>
      <c r="H493" s="56"/>
      <c r="I493" s="65"/>
    </row>
    <row r="494" spans="2:9" ht="15.75">
      <c r="B494" s="19"/>
      <c r="C494" s="20"/>
      <c r="D494" s="20"/>
      <c r="E494" s="56"/>
      <c r="F494" s="20"/>
      <c r="G494" s="56"/>
      <c r="H494" s="56"/>
      <c r="I494" s="65"/>
    </row>
    <row r="495" spans="2:9" ht="15.75">
      <c r="B495" s="19"/>
      <c r="C495" s="20"/>
      <c r="D495" s="20"/>
      <c r="E495" s="56"/>
      <c r="F495" s="20"/>
      <c r="G495" s="56"/>
      <c r="H495" s="56"/>
      <c r="I495" s="65"/>
    </row>
    <row r="496" spans="2:9" ht="15.75">
      <c r="B496" s="19"/>
      <c r="C496" s="20"/>
      <c r="D496" s="20"/>
      <c r="E496" s="56"/>
      <c r="F496" s="20"/>
      <c r="G496" s="56"/>
      <c r="H496" s="56"/>
      <c r="I496" s="65"/>
    </row>
    <row r="497" spans="2:9" ht="15.75">
      <c r="B497" s="19"/>
      <c r="C497" s="20"/>
      <c r="D497" s="20"/>
      <c r="E497" s="56"/>
      <c r="F497" s="20"/>
      <c r="G497" s="56"/>
      <c r="H497" s="56"/>
      <c r="I497" s="65"/>
    </row>
    <row r="498" spans="2:9" ht="15.75">
      <c r="B498" s="19"/>
      <c r="C498" s="20"/>
      <c r="D498" s="20"/>
      <c r="E498" s="56"/>
      <c r="F498" s="20"/>
      <c r="G498" s="56"/>
      <c r="H498" s="56"/>
      <c r="I498" s="65"/>
    </row>
    <row r="499" spans="2:9" ht="15.75">
      <c r="B499" s="19"/>
      <c r="C499" s="20"/>
      <c r="D499" s="20"/>
      <c r="E499" s="56"/>
      <c r="F499" s="20"/>
      <c r="G499" s="56"/>
      <c r="H499" s="56"/>
      <c r="I499" s="65"/>
    </row>
    <row r="500" spans="2:9" ht="15.75">
      <c r="B500" s="19"/>
      <c r="C500" s="20"/>
      <c r="D500" s="20"/>
      <c r="E500" s="56"/>
      <c r="F500" s="20"/>
      <c r="G500" s="56"/>
      <c r="H500" s="56"/>
      <c r="I500" s="65"/>
    </row>
    <row r="501" spans="2:9" ht="15.75">
      <c r="B501" s="19"/>
      <c r="C501" s="20"/>
      <c r="D501" s="20"/>
      <c r="E501" s="56"/>
      <c r="F501" s="20"/>
      <c r="G501" s="56"/>
      <c r="H501" s="56"/>
      <c r="I501" s="65"/>
    </row>
    <row r="502" spans="2:9" ht="15.75">
      <c r="B502" s="19"/>
      <c r="C502" s="20"/>
      <c r="D502" s="20"/>
      <c r="E502" s="56"/>
      <c r="F502" s="20"/>
      <c r="G502" s="56"/>
      <c r="H502" s="56"/>
      <c r="I502" s="65"/>
    </row>
    <row r="503" spans="2:9" ht="15.75">
      <c r="B503" s="19"/>
      <c r="C503" s="20"/>
      <c r="D503" s="20"/>
      <c r="E503" s="56"/>
      <c r="F503" s="20"/>
      <c r="G503" s="56"/>
      <c r="H503" s="56"/>
      <c r="I503" s="65"/>
    </row>
    <row r="504" spans="2:9" ht="15.75">
      <c r="B504" s="19"/>
      <c r="C504" s="20"/>
      <c r="D504" s="20"/>
      <c r="E504" s="56"/>
      <c r="F504" s="20"/>
      <c r="G504" s="56"/>
      <c r="H504" s="56"/>
      <c r="I504" s="65"/>
    </row>
    <row r="505" spans="2:9" ht="15.75">
      <c r="B505" s="19"/>
      <c r="C505" s="20"/>
      <c r="D505" s="20"/>
      <c r="E505" s="56"/>
      <c r="F505" s="20"/>
      <c r="G505" s="56"/>
      <c r="H505" s="56"/>
      <c r="I505" s="65"/>
    </row>
    <row r="506" spans="2:9" ht="15.75">
      <c r="B506" s="19"/>
      <c r="C506" s="20"/>
      <c r="D506" s="20"/>
      <c r="E506" s="56"/>
      <c r="F506" s="20"/>
      <c r="G506" s="56"/>
      <c r="H506" s="56"/>
      <c r="I506" s="65"/>
    </row>
    <row r="507" spans="2:9" ht="15.75">
      <c r="B507" s="19"/>
      <c r="C507" s="20"/>
      <c r="D507" s="20"/>
      <c r="E507" s="56"/>
      <c r="F507" s="20"/>
      <c r="G507" s="56"/>
      <c r="H507" s="56"/>
      <c r="I507" s="65"/>
    </row>
    <row r="508" spans="2:9" ht="15.75">
      <c r="B508" s="19"/>
      <c r="C508" s="20"/>
      <c r="D508" s="20"/>
      <c r="E508" s="56"/>
      <c r="F508" s="20"/>
      <c r="G508" s="56"/>
      <c r="H508" s="56"/>
      <c r="I508" s="65"/>
    </row>
    <row r="509" spans="2:9" ht="15.75">
      <c r="B509" s="19"/>
      <c r="C509" s="20"/>
      <c r="D509" s="20"/>
      <c r="E509" s="56"/>
      <c r="F509" s="20"/>
      <c r="G509" s="56"/>
      <c r="H509" s="56"/>
      <c r="I509" s="65"/>
    </row>
    <row r="510" spans="2:9" ht="15.75">
      <c r="B510" s="19"/>
      <c r="C510" s="20"/>
      <c r="D510" s="20"/>
      <c r="E510" s="56"/>
      <c r="F510" s="20"/>
      <c r="G510" s="56"/>
      <c r="H510" s="56"/>
      <c r="I510" s="65"/>
    </row>
    <row r="511" spans="2:9" ht="15.75">
      <c r="B511" s="19"/>
      <c r="C511" s="20"/>
      <c r="D511" s="20"/>
      <c r="E511" s="56"/>
      <c r="F511" s="20"/>
      <c r="G511" s="56"/>
      <c r="H511" s="56"/>
      <c r="I511" s="65"/>
    </row>
    <row r="512" spans="2:9" ht="15.75">
      <c r="B512" s="19"/>
      <c r="C512" s="20"/>
      <c r="D512" s="20"/>
      <c r="E512" s="56"/>
      <c r="F512" s="20"/>
      <c r="G512" s="56"/>
      <c r="H512" s="56"/>
      <c r="I512" s="65"/>
    </row>
    <row r="513" spans="2:9" ht="15.75">
      <c r="B513" s="19"/>
      <c r="C513" s="20"/>
      <c r="D513" s="20"/>
      <c r="E513" s="56"/>
      <c r="F513" s="20"/>
      <c r="G513" s="56"/>
      <c r="H513" s="56"/>
      <c r="I513" s="65"/>
    </row>
    <row r="514" spans="2:9" ht="15.75">
      <c r="B514" s="19"/>
      <c r="C514" s="20"/>
      <c r="D514" s="20"/>
      <c r="E514" s="56"/>
      <c r="F514" s="20"/>
      <c r="G514" s="56"/>
      <c r="H514" s="56"/>
      <c r="I514" s="65"/>
    </row>
    <row r="515" spans="2:9" ht="15.75">
      <c r="B515" s="19"/>
      <c r="C515" s="20"/>
      <c r="D515" s="20"/>
      <c r="E515" s="56"/>
      <c r="F515" s="20"/>
      <c r="G515" s="56"/>
      <c r="H515" s="56"/>
      <c r="I515" s="65"/>
    </row>
    <row r="516" spans="2:9" ht="15.75">
      <c r="B516" s="19"/>
      <c r="C516" s="20"/>
      <c r="D516" s="20"/>
      <c r="E516" s="56"/>
      <c r="F516" s="20"/>
      <c r="G516" s="56"/>
      <c r="H516" s="56"/>
      <c r="I516" s="65"/>
    </row>
    <row r="517" spans="2:9" ht="15.75">
      <c r="B517" s="19"/>
      <c r="C517" s="20"/>
      <c r="D517" s="20"/>
      <c r="E517" s="56"/>
      <c r="F517" s="20"/>
      <c r="G517" s="56"/>
      <c r="H517" s="56"/>
      <c r="I517" s="65"/>
    </row>
    <row r="518" spans="2:9" ht="15.75">
      <c r="B518" s="19"/>
      <c r="C518" s="20"/>
      <c r="D518" s="20"/>
      <c r="E518" s="56"/>
      <c r="F518" s="20"/>
      <c r="G518" s="56"/>
      <c r="H518" s="56"/>
      <c r="I518" s="65"/>
    </row>
    <row r="519" spans="2:9" ht="15.75">
      <c r="B519" s="19"/>
      <c r="C519" s="20"/>
      <c r="D519" s="20"/>
      <c r="E519" s="56"/>
      <c r="F519" s="20"/>
      <c r="G519" s="56"/>
      <c r="H519" s="56"/>
      <c r="I519" s="65"/>
    </row>
    <row r="520" spans="2:9" ht="15.75">
      <c r="B520" s="19"/>
      <c r="C520" s="20"/>
      <c r="D520" s="20"/>
      <c r="E520" s="56"/>
      <c r="F520" s="20"/>
      <c r="G520" s="56"/>
      <c r="H520" s="56"/>
      <c r="I520" s="65"/>
    </row>
    <row r="521" spans="2:9" ht="15.75">
      <c r="B521" s="19"/>
      <c r="C521" s="20"/>
      <c r="D521" s="20"/>
      <c r="E521" s="56"/>
      <c r="F521" s="20"/>
      <c r="G521" s="56"/>
      <c r="H521" s="56"/>
      <c r="I521" s="65"/>
    </row>
    <row r="522" spans="2:9" ht="15.75">
      <c r="B522" s="19"/>
      <c r="C522" s="20"/>
      <c r="D522" s="20"/>
      <c r="E522" s="56"/>
      <c r="F522" s="20"/>
      <c r="G522" s="56"/>
      <c r="H522" s="56"/>
      <c r="I522" s="65"/>
    </row>
    <row r="523" spans="2:9" ht="15.75">
      <c r="B523" s="19"/>
      <c r="C523" s="20"/>
      <c r="D523" s="20"/>
      <c r="E523" s="56"/>
      <c r="F523" s="20"/>
      <c r="G523" s="56"/>
      <c r="H523" s="56"/>
      <c r="I523" s="65"/>
    </row>
    <row r="524" spans="2:9" ht="15.75">
      <c r="B524" s="19"/>
      <c r="C524" s="20"/>
      <c r="D524" s="20"/>
      <c r="E524" s="56"/>
      <c r="F524" s="20"/>
      <c r="G524" s="56"/>
      <c r="H524" s="56"/>
      <c r="I524" s="65"/>
    </row>
    <row r="525" spans="2:9" ht="15.75">
      <c r="B525" s="19"/>
      <c r="C525" s="20"/>
      <c r="D525" s="20"/>
      <c r="E525" s="56"/>
      <c r="F525" s="20"/>
      <c r="G525" s="56"/>
      <c r="H525" s="56"/>
      <c r="I525" s="65"/>
    </row>
    <row r="526" spans="2:9" ht="15.75">
      <c r="B526" s="19"/>
      <c r="C526" s="20"/>
      <c r="D526" s="20"/>
      <c r="E526" s="56"/>
      <c r="F526" s="20"/>
      <c r="G526" s="56"/>
      <c r="H526" s="56"/>
      <c r="I526" s="65"/>
    </row>
    <row r="527" spans="2:9" ht="15.75">
      <c r="B527" s="19"/>
      <c r="C527" s="20"/>
      <c r="D527" s="20"/>
      <c r="E527" s="56"/>
      <c r="F527" s="20"/>
      <c r="G527" s="56"/>
      <c r="H527" s="56"/>
      <c r="I527" s="65"/>
    </row>
    <row r="528" spans="2:9" ht="15.75">
      <c r="B528" s="19"/>
      <c r="C528" s="20"/>
      <c r="D528" s="20"/>
      <c r="E528" s="56"/>
      <c r="F528" s="20"/>
      <c r="G528" s="56"/>
      <c r="H528" s="56"/>
      <c r="I528" s="65"/>
    </row>
    <row r="529" spans="2:9" ht="15.75">
      <c r="B529" s="19"/>
      <c r="C529" s="20"/>
      <c r="D529" s="20"/>
      <c r="E529" s="56"/>
      <c r="F529" s="20"/>
      <c r="G529" s="56"/>
      <c r="H529" s="56"/>
      <c r="I529" s="65"/>
    </row>
    <row r="530" spans="2:9" ht="15.75">
      <c r="B530" s="19"/>
      <c r="C530" s="20"/>
      <c r="D530" s="20"/>
      <c r="E530" s="56"/>
      <c r="F530" s="20"/>
      <c r="G530" s="56"/>
      <c r="H530" s="56"/>
      <c r="I530" s="65"/>
    </row>
    <row r="531" spans="2:9" ht="15.75">
      <c r="B531" s="19"/>
      <c r="C531" s="20"/>
      <c r="D531" s="20"/>
      <c r="E531" s="56"/>
      <c r="F531" s="20"/>
      <c r="G531" s="56"/>
      <c r="H531" s="56"/>
      <c r="I531" s="65"/>
    </row>
    <row r="532" spans="2:9" ht="15.75">
      <c r="B532" s="19"/>
      <c r="C532" s="20"/>
      <c r="D532" s="20"/>
      <c r="E532" s="56"/>
      <c r="F532" s="20"/>
      <c r="G532" s="56"/>
      <c r="H532" s="56"/>
      <c r="I532" s="65"/>
    </row>
    <row r="533" spans="2:9" ht="15.75">
      <c r="B533" s="19"/>
      <c r="C533" s="20"/>
      <c r="D533" s="20"/>
      <c r="E533" s="56"/>
      <c r="F533" s="20"/>
      <c r="G533" s="56"/>
      <c r="H533" s="56"/>
      <c r="I533" s="65"/>
    </row>
    <row r="534" spans="2:9" ht="15.75">
      <c r="B534" s="19"/>
      <c r="C534" s="20"/>
      <c r="D534" s="20"/>
      <c r="E534" s="56"/>
      <c r="F534" s="20"/>
      <c r="G534" s="56"/>
      <c r="H534" s="56"/>
      <c r="I534" s="65"/>
    </row>
    <row r="535" spans="2:9" ht="15.75">
      <c r="B535" s="19"/>
      <c r="C535" s="20"/>
      <c r="D535" s="20"/>
      <c r="E535" s="56"/>
      <c r="F535" s="20"/>
      <c r="G535" s="56"/>
      <c r="H535" s="56"/>
      <c r="I535" s="65"/>
    </row>
    <row r="536" spans="2:9" ht="15.75">
      <c r="B536" s="19"/>
      <c r="C536" s="20"/>
      <c r="D536" s="20"/>
      <c r="E536" s="56"/>
      <c r="F536" s="20"/>
      <c r="G536" s="56"/>
      <c r="H536" s="56"/>
      <c r="I536" s="65"/>
    </row>
    <row r="537" spans="2:9" ht="15.75">
      <c r="B537" s="19"/>
      <c r="C537" s="20"/>
      <c r="D537" s="20"/>
      <c r="E537" s="56"/>
      <c r="F537" s="20"/>
      <c r="G537" s="56"/>
      <c r="H537" s="56"/>
      <c r="I537" s="65"/>
    </row>
    <row r="538" spans="2:9" ht="15.75">
      <c r="B538" s="19"/>
      <c r="C538" s="20"/>
      <c r="D538" s="20"/>
      <c r="E538" s="56"/>
      <c r="F538" s="20"/>
      <c r="G538" s="56"/>
      <c r="H538" s="56"/>
      <c r="I538" s="65"/>
    </row>
    <row r="539" spans="2:9" ht="15.75">
      <c r="B539" s="19"/>
      <c r="C539" s="20"/>
      <c r="D539" s="20"/>
      <c r="E539" s="56"/>
      <c r="F539" s="20"/>
      <c r="G539" s="56"/>
      <c r="H539" s="56"/>
      <c r="I539" s="65"/>
    </row>
    <row r="540" spans="2:9" ht="15.75">
      <c r="B540" s="19"/>
      <c r="C540" s="20"/>
      <c r="D540" s="20"/>
      <c r="E540" s="56"/>
      <c r="F540" s="20"/>
      <c r="G540" s="56"/>
      <c r="H540" s="56"/>
      <c r="I540" s="65"/>
    </row>
    <row r="541" spans="2:9" ht="15.75">
      <c r="B541" s="19"/>
      <c r="C541" s="20"/>
      <c r="D541" s="20"/>
      <c r="E541" s="56"/>
      <c r="F541" s="20"/>
      <c r="G541" s="56"/>
      <c r="H541" s="56"/>
      <c r="I541" s="65"/>
    </row>
    <row r="542" spans="2:9" ht="15.75">
      <c r="B542" s="19"/>
      <c r="C542" s="20"/>
      <c r="D542" s="20"/>
      <c r="E542" s="56"/>
      <c r="F542" s="20"/>
      <c r="G542" s="56"/>
      <c r="H542" s="56"/>
      <c r="I542" s="65"/>
    </row>
    <row r="543" spans="2:9" ht="15.75">
      <c r="B543" s="19"/>
      <c r="C543" s="20"/>
      <c r="D543" s="20"/>
      <c r="E543" s="56"/>
      <c r="F543" s="20"/>
      <c r="G543" s="56"/>
      <c r="H543" s="56"/>
      <c r="I543" s="65"/>
    </row>
    <row r="544" spans="2:9" ht="15.75">
      <c r="B544" s="19"/>
      <c r="C544" s="20"/>
      <c r="D544" s="20"/>
      <c r="E544" s="56"/>
      <c r="F544" s="20"/>
      <c r="G544" s="56"/>
      <c r="H544" s="56"/>
      <c r="I544" s="65"/>
    </row>
    <row r="545" spans="2:9" ht="15.75">
      <c r="B545" s="19"/>
      <c r="C545" s="20"/>
      <c r="D545" s="20"/>
      <c r="E545" s="56"/>
      <c r="F545" s="20"/>
      <c r="G545" s="56"/>
      <c r="H545" s="56"/>
      <c r="I545" s="65"/>
    </row>
    <row r="546" spans="2:9" ht="15.75">
      <c r="B546" s="19"/>
      <c r="C546" s="20"/>
      <c r="D546" s="20"/>
      <c r="E546" s="56"/>
      <c r="F546" s="20"/>
      <c r="G546" s="56"/>
      <c r="H546" s="56"/>
      <c r="I546" s="65"/>
    </row>
    <row r="547" spans="2:9" ht="15.75">
      <c r="B547" s="19"/>
      <c r="C547" s="20"/>
      <c r="D547" s="20"/>
      <c r="E547" s="56"/>
      <c r="F547" s="20"/>
      <c r="G547" s="56"/>
      <c r="H547" s="56"/>
      <c r="I547" s="65"/>
    </row>
    <row r="548" spans="2:9" ht="15.75">
      <c r="B548" s="19"/>
      <c r="C548" s="20"/>
      <c r="D548" s="20"/>
      <c r="E548" s="56"/>
      <c r="F548" s="20"/>
      <c r="G548" s="56"/>
      <c r="H548" s="56"/>
      <c r="I548" s="65"/>
    </row>
    <row r="549" spans="2:9" ht="15.75">
      <c r="B549" s="19"/>
      <c r="C549" s="20"/>
      <c r="D549" s="20"/>
      <c r="E549" s="56"/>
      <c r="F549" s="20"/>
      <c r="G549" s="56"/>
      <c r="H549" s="56"/>
      <c r="I549" s="65"/>
    </row>
    <row r="550" spans="2:9" ht="15.75">
      <c r="B550" s="19"/>
      <c r="C550" s="20"/>
      <c r="D550" s="20"/>
      <c r="E550" s="56"/>
      <c r="F550" s="20"/>
      <c r="G550" s="56"/>
      <c r="H550" s="56"/>
      <c r="I550" s="65"/>
    </row>
    <row r="551" spans="2:9" ht="15.75">
      <c r="B551" s="19"/>
      <c r="C551" s="20"/>
      <c r="D551" s="20"/>
      <c r="E551" s="56"/>
      <c r="F551" s="20"/>
      <c r="G551" s="56"/>
      <c r="H551" s="56"/>
      <c r="I551" s="65"/>
    </row>
    <row r="552" spans="2:9" ht="15.75">
      <c r="B552" s="19"/>
      <c r="C552" s="20"/>
      <c r="D552" s="20"/>
      <c r="E552" s="56"/>
      <c r="F552" s="20"/>
      <c r="G552" s="56"/>
      <c r="H552" s="56"/>
      <c r="I552" s="65"/>
    </row>
    <row r="553" spans="2:9" ht="15.75">
      <c r="B553" s="19"/>
      <c r="C553" s="20"/>
      <c r="D553" s="20"/>
      <c r="E553" s="56"/>
      <c r="F553" s="20"/>
      <c r="G553" s="56"/>
      <c r="H553" s="56"/>
      <c r="I553" s="65"/>
    </row>
    <row r="554" spans="2:9" ht="15.75">
      <c r="B554" s="19"/>
      <c r="C554" s="20"/>
      <c r="D554" s="20"/>
      <c r="E554" s="56"/>
      <c r="F554" s="20"/>
      <c r="G554" s="56"/>
      <c r="H554" s="56"/>
      <c r="I554" s="65"/>
    </row>
    <row r="555" spans="2:9" ht="15.75">
      <c r="B555" s="19"/>
      <c r="C555" s="20"/>
      <c r="D555" s="20"/>
      <c r="E555" s="56"/>
      <c r="F555" s="20"/>
      <c r="G555" s="56"/>
      <c r="H555" s="56"/>
      <c r="I555" s="65"/>
    </row>
    <row r="556" spans="2:9" ht="15.75">
      <c r="B556" s="19"/>
      <c r="C556" s="20"/>
      <c r="D556" s="20"/>
      <c r="E556" s="56"/>
      <c r="F556" s="20"/>
      <c r="G556" s="56"/>
      <c r="H556" s="56"/>
      <c r="I556" s="65"/>
    </row>
    <row r="557" spans="2:9" ht="15.75">
      <c r="B557" s="19"/>
      <c r="C557" s="20"/>
      <c r="D557" s="20"/>
      <c r="E557" s="56"/>
      <c r="F557" s="20"/>
      <c r="G557" s="56"/>
      <c r="H557" s="56"/>
      <c r="I557" s="65"/>
    </row>
    <row r="558" spans="2:9" ht="15.75">
      <c r="B558" s="19"/>
      <c r="C558" s="20"/>
      <c r="D558" s="20"/>
      <c r="E558" s="56"/>
      <c r="F558" s="20"/>
      <c r="G558" s="56"/>
      <c r="H558" s="56"/>
      <c r="I558" s="65"/>
    </row>
    <row r="559" spans="2:9" ht="15.75">
      <c r="B559" s="19"/>
      <c r="C559" s="20"/>
      <c r="D559" s="20"/>
      <c r="E559" s="56"/>
      <c r="F559" s="20"/>
      <c r="G559" s="56"/>
      <c r="H559" s="56"/>
      <c r="I559" s="65"/>
    </row>
    <row r="560" spans="2:9" ht="15.75">
      <c r="B560" s="19"/>
      <c r="C560" s="20"/>
      <c r="D560" s="20"/>
      <c r="E560" s="56"/>
      <c r="F560" s="20"/>
      <c r="G560" s="56"/>
      <c r="H560" s="56"/>
      <c r="I560" s="65"/>
    </row>
    <row r="561" spans="2:9" ht="15.75">
      <c r="B561" s="19"/>
      <c r="C561" s="20"/>
      <c r="D561" s="20"/>
      <c r="E561" s="56"/>
      <c r="F561" s="20"/>
      <c r="G561" s="56"/>
      <c r="H561" s="56"/>
      <c r="I561" s="65"/>
    </row>
    <row r="562" spans="2:9" ht="15.75">
      <c r="B562" s="19"/>
      <c r="C562" s="20"/>
      <c r="D562" s="20"/>
      <c r="E562" s="56"/>
      <c r="F562" s="20"/>
      <c r="G562" s="56"/>
      <c r="H562" s="56"/>
      <c r="I562" s="65"/>
    </row>
    <row r="563" spans="2:9" ht="15.75">
      <c r="B563" s="19"/>
      <c r="C563" s="20"/>
      <c r="D563" s="20"/>
      <c r="E563" s="56"/>
      <c r="F563" s="20"/>
      <c r="G563" s="56"/>
      <c r="H563" s="56"/>
      <c r="I563" s="65"/>
    </row>
    <row r="564" spans="2:9" ht="15.75">
      <c r="B564" s="19"/>
      <c r="C564" s="20"/>
      <c r="D564" s="20"/>
      <c r="E564" s="56"/>
      <c r="F564" s="20"/>
      <c r="G564" s="56"/>
      <c r="H564" s="56"/>
      <c r="I564" s="65"/>
    </row>
    <row r="565" spans="2:9" ht="15.75">
      <c r="B565" s="19"/>
      <c r="C565" s="20"/>
      <c r="D565" s="20"/>
      <c r="E565" s="56"/>
      <c r="F565" s="20"/>
      <c r="G565" s="56"/>
      <c r="H565" s="56"/>
      <c r="I565" s="65"/>
    </row>
    <row r="566" spans="2:9" ht="15.75">
      <c r="B566" s="19"/>
      <c r="C566" s="20"/>
      <c r="D566" s="20"/>
      <c r="E566" s="56"/>
      <c r="F566" s="20"/>
      <c r="G566" s="56"/>
      <c r="H566" s="56"/>
      <c r="I566" s="65"/>
    </row>
    <row r="567" spans="2:9" ht="15.75">
      <c r="B567" s="19"/>
      <c r="C567" s="20"/>
      <c r="D567" s="20"/>
      <c r="E567" s="56"/>
      <c r="F567" s="20"/>
      <c r="G567" s="56"/>
      <c r="H567" s="56"/>
      <c r="I567" s="65"/>
    </row>
    <row r="568" spans="2:9" ht="15.75">
      <c r="B568" s="19"/>
      <c r="C568" s="20"/>
      <c r="D568" s="20"/>
      <c r="E568" s="56"/>
      <c r="F568" s="20"/>
      <c r="G568" s="56"/>
      <c r="H568" s="56"/>
      <c r="I568" s="65"/>
    </row>
    <row r="569" spans="2:9" ht="15.75">
      <c r="B569" s="19"/>
      <c r="C569" s="20"/>
      <c r="D569" s="20"/>
      <c r="E569" s="56"/>
      <c r="F569" s="20"/>
      <c r="G569" s="56"/>
      <c r="H569" s="56"/>
      <c r="I569" s="65"/>
    </row>
    <row r="570" spans="2:9" ht="15.75">
      <c r="B570" s="19"/>
      <c r="C570" s="20"/>
      <c r="D570" s="20"/>
      <c r="E570" s="56"/>
      <c r="F570" s="20"/>
      <c r="G570" s="56"/>
      <c r="H570" s="56"/>
      <c r="I570" s="65"/>
    </row>
    <row r="571" spans="2:9" ht="15.75">
      <c r="B571" s="19"/>
      <c r="C571" s="20"/>
      <c r="D571" s="20"/>
      <c r="E571" s="56"/>
      <c r="F571" s="20"/>
      <c r="G571" s="56"/>
      <c r="H571" s="56"/>
      <c r="I571" s="65"/>
    </row>
    <row r="572" spans="2:9" ht="15.75">
      <c r="B572" s="19"/>
      <c r="C572" s="20"/>
      <c r="D572" s="20"/>
      <c r="E572" s="56"/>
      <c r="F572" s="20"/>
      <c r="G572" s="56"/>
      <c r="H572" s="56"/>
      <c r="I572" s="65"/>
    </row>
    <row r="573" spans="2:9" ht="15.75">
      <c r="B573" s="19"/>
      <c r="C573" s="20"/>
      <c r="D573" s="20"/>
      <c r="E573" s="56"/>
      <c r="F573" s="20"/>
      <c r="G573" s="56"/>
      <c r="H573" s="56"/>
      <c r="I573" s="65"/>
    </row>
    <row r="574" spans="2:9" ht="15.75">
      <c r="B574" s="19"/>
      <c r="C574" s="20"/>
      <c r="D574" s="20"/>
      <c r="E574" s="56"/>
      <c r="F574" s="20"/>
      <c r="G574" s="56"/>
      <c r="H574" s="56"/>
      <c r="I574" s="65"/>
    </row>
    <row r="575" spans="2:9" ht="15.75">
      <c r="B575" s="19"/>
      <c r="C575" s="20"/>
      <c r="D575" s="20"/>
      <c r="E575" s="56"/>
      <c r="F575" s="20"/>
      <c r="G575" s="56"/>
      <c r="H575" s="56"/>
      <c r="I575" s="65"/>
    </row>
    <row r="576" spans="2:9" ht="15.75">
      <c r="B576" s="19"/>
      <c r="C576" s="20"/>
      <c r="D576" s="20"/>
      <c r="E576" s="56"/>
      <c r="F576" s="20"/>
      <c r="G576" s="56"/>
      <c r="H576" s="56"/>
      <c r="I576" s="65"/>
    </row>
    <row r="577" spans="2:9" ht="15.75">
      <c r="B577" s="19"/>
      <c r="C577" s="20"/>
      <c r="D577" s="20"/>
      <c r="E577" s="56"/>
      <c r="F577" s="20"/>
      <c r="G577" s="56"/>
      <c r="H577" s="56"/>
      <c r="I577" s="65"/>
    </row>
    <row r="578" spans="2:9" ht="15.75">
      <c r="B578" s="19"/>
      <c r="C578" s="20"/>
      <c r="D578" s="20"/>
      <c r="E578" s="56"/>
      <c r="F578" s="20"/>
      <c r="G578" s="56"/>
      <c r="H578" s="56"/>
      <c r="I578" s="65"/>
    </row>
    <row r="579" spans="2:9" ht="15.75">
      <c r="B579" s="19"/>
      <c r="C579" s="20"/>
      <c r="D579" s="20"/>
      <c r="E579" s="56"/>
      <c r="F579" s="20"/>
      <c r="G579" s="56"/>
      <c r="H579" s="56"/>
      <c r="I579" s="65"/>
    </row>
    <row r="580" spans="2:9" ht="15.75">
      <c r="B580" s="19"/>
      <c r="C580" s="20"/>
      <c r="D580" s="20"/>
      <c r="E580" s="56"/>
      <c r="F580" s="20"/>
      <c r="G580" s="56"/>
      <c r="H580" s="56"/>
      <c r="I580" s="65"/>
    </row>
    <row r="581" spans="2:9" ht="15.75">
      <c r="B581" s="19"/>
      <c r="C581" s="20"/>
      <c r="D581" s="20"/>
      <c r="E581" s="56"/>
      <c r="F581" s="20"/>
      <c r="G581" s="56"/>
      <c r="H581" s="56"/>
      <c r="I581" s="65"/>
    </row>
    <row r="582" spans="2:9" ht="15.75">
      <c r="B582" s="19"/>
      <c r="C582" s="20"/>
      <c r="D582" s="20"/>
      <c r="E582" s="56"/>
      <c r="F582" s="20"/>
      <c r="G582" s="56"/>
      <c r="H582" s="56"/>
      <c r="I582" s="65"/>
    </row>
    <row r="583" spans="2:9" ht="15.75">
      <c r="B583" s="19"/>
      <c r="C583" s="20"/>
      <c r="D583" s="20"/>
      <c r="E583" s="56"/>
      <c r="F583" s="20"/>
      <c r="G583" s="56"/>
      <c r="H583" s="56"/>
      <c r="I583" s="65"/>
    </row>
    <row r="584" spans="2:9" ht="15.75">
      <c r="B584" s="19"/>
      <c r="C584" s="20"/>
      <c r="D584" s="20"/>
      <c r="E584" s="56"/>
      <c r="F584" s="20"/>
      <c r="G584" s="56"/>
      <c r="H584" s="56"/>
      <c r="I584" s="65"/>
    </row>
    <row r="585" spans="2:9" ht="15.75">
      <c r="B585" s="19"/>
      <c r="C585" s="20"/>
      <c r="D585" s="20"/>
      <c r="E585" s="56"/>
      <c r="F585" s="20"/>
      <c r="G585" s="56"/>
      <c r="H585" s="56"/>
      <c r="I585" s="65"/>
    </row>
    <row r="586" spans="2:9" ht="15.75">
      <c r="B586" s="19"/>
      <c r="C586" s="20"/>
      <c r="D586" s="20"/>
      <c r="E586" s="56"/>
      <c r="F586" s="20"/>
      <c r="G586" s="56"/>
      <c r="H586" s="56"/>
      <c r="I586" s="65"/>
    </row>
    <row r="587" spans="2:9" ht="15.75">
      <c r="B587" s="19"/>
      <c r="C587" s="20"/>
      <c r="D587" s="20"/>
      <c r="E587" s="56"/>
      <c r="F587" s="20"/>
      <c r="G587" s="56"/>
      <c r="H587" s="56"/>
      <c r="I587" s="65"/>
    </row>
    <row r="588" spans="2:9" ht="15.75">
      <c r="B588" s="19"/>
      <c r="C588" s="20"/>
      <c r="D588" s="20"/>
      <c r="E588" s="56"/>
      <c r="F588" s="20"/>
      <c r="G588" s="56"/>
      <c r="H588" s="56"/>
      <c r="I588" s="65"/>
    </row>
    <row r="589" spans="2:9" ht="15.75">
      <c r="B589" s="19"/>
      <c r="C589" s="20"/>
      <c r="D589" s="20"/>
      <c r="E589" s="56"/>
      <c r="F589" s="20"/>
      <c r="G589" s="56"/>
      <c r="H589" s="56"/>
      <c r="I589" s="65"/>
    </row>
    <row r="590" spans="2:9" ht="15.75">
      <c r="B590" s="19"/>
      <c r="C590" s="20"/>
      <c r="D590" s="20"/>
      <c r="E590" s="56"/>
      <c r="F590" s="20"/>
      <c r="G590" s="56"/>
      <c r="H590" s="56"/>
      <c r="I590" s="65"/>
    </row>
    <row r="591" spans="2:9" ht="15.75">
      <c r="B591" s="19"/>
      <c r="C591" s="20"/>
      <c r="D591" s="20"/>
      <c r="E591" s="56"/>
      <c r="F591" s="20"/>
      <c r="G591" s="56"/>
      <c r="H591" s="56"/>
      <c r="I591" s="65"/>
    </row>
    <row r="592" spans="2:9" ht="15.75">
      <c r="B592" s="19"/>
      <c r="C592" s="20"/>
      <c r="D592" s="20"/>
      <c r="E592" s="56"/>
      <c r="F592" s="20"/>
      <c r="G592" s="56"/>
      <c r="H592" s="56"/>
      <c r="I592" s="65"/>
    </row>
    <row r="593" spans="2:9" ht="15.75">
      <c r="B593" s="19"/>
      <c r="C593" s="20"/>
      <c r="D593" s="20"/>
      <c r="E593" s="56"/>
      <c r="F593" s="20"/>
      <c r="G593" s="56"/>
      <c r="H593" s="56"/>
      <c r="I593" s="65"/>
    </row>
    <row r="594" spans="2:9" ht="15.75">
      <c r="B594" s="19"/>
      <c r="C594" s="20"/>
      <c r="D594" s="20"/>
      <c r="E594" s="56"/>
      <c r="F594" s="20"/>
      <c r="G594" s="56"/>
      <c r="H594" s="56"/>
      <c r="I594" s="65"/>
    </row>
    <row r="595" spans="2:9" ht="15.75">
      <c r="B595" s="19"/>
      <c r="C595" s="20"/>
      <c r="D595" s="20"/>
      <c r="E595" s="56"/>
      <c r="F595" s="20"/>
      <c r="G595" s="56"/>
      <c r="H595" s="56"/>
      <c r="I595" s="65"/>
    </row>
    <row r="596" spans="2:9" ht="15.75">
      <c r="B596" s="19"/>
      <c r="C596" s="20"/>
      <c r="D596" s="20"/>
      <c r="E596" s="56"/>
      <c r="F596" s="20"/>
      <c r="G596" s="56"/>
      <c r="H596" s="56"/>
      <c r="I596" s="65"/>
    </row>
    <row r="597" spans="2:9" ht="15.75">
      <c r="B597" s="19"/>
      <c r="C597" s="20"/>
      <c r="D597" s="20"/>
      <c r="E597" s="56"/>
      <c r="F597" s="20"/>
      <c r="G597" s="56"/>
      <c r="H597" s="56"/>
      <c r="I597" s="65"/>
    </row>
    <row r="598" spans="2:9" ht="15.75">
      <c r="B598" s="19"/>
      <c r="C598" s="20"/>
      <c r="D598" s="20"/>
      <c r="E598" s="56"/>
      <c r="F598" s="20"/>
      <c r="G598" s="56"/>
      <c r="H598" s="56"/>
      <c r="I598" s="65"/>
    </row>
    <row r="599" spans="2:9" ht="15.75">
      <c r="B599" s="19"/>
      <c r="C599" s="20"/>
      <c r="D599" s="20"/>
      <c r="E599" s="56"/>
      <c r="F599" s="20"/>
      <c r="G599" s="56"/>
      <c r="H599" s="56"/>
      <c r="I599" s="65"/>
    </row>
    <row r="600" spans="2:9" ht="15.75">
      <c r="B600" s="19"/>
      <c r="C600" s="20"/>
      <c r="D600" s="20"/>
      <c r="E600" s="56"/>
      <c r="F600" s="20"/>
      <c r="G600" s="56"/>
      <c r="H600" s="56"/>
      <c r="I600" s="65"/>
    </row>
    <row r="601" spans="2:9" ht="15.75">
      <c r="B601" s="19"/>
      <c r="C601" s="20"/>
      <c r="D601" s="20"/>
      <c r="E601" s="56"/>
      <c r="F601" s="20"/>
      <c r="G601" s="56"/>
      <c r="H601" s="56"/>
      <c r="I601" s="65"/>
    </row>
    <row r="602" spans="2:9" ht="15.75">
      <c r="B602" s="19"/>
      <c r="C602" s="20"/>
      <c r="D602" s="20"/>
      <c r="E602" s="56"/>
      <c r="F602" s="20"/>
      <c r="G602" s="56"/>
      <c r="H602" s="56"/>
      <c r="I602" s="65"/>
    </row>
    <row r="603" spans="2:9" ht="15.75">
      <c r="B603" s="19"/>
      <c r="C603" s="20"/>
      <c r="D603" s="20"/>
      <c r="E603" s="56"/>
      <c r="F603" s="20"/>
      <c r="G603" s="56"/>
      <c r="H603" s="56"/>
      <c r="I603" s="65"/>
    </row>
    <row r="604" spans="2:9" ht="15.75">
      <c r="B604" s="19"/>
      <c r="C604" s="20"/>
      <c r="D604" s="20"/>
      <c r="E604" s="56"/>
      <c r="F604" s="20"/>
      <c r="G604" s="56"/>
      <c r="H604" s="56"/>
      <c r="I604" s="65"/>
    </row>
    <row r="605" spans="2:9" ht="15.75">
      <c r="B605" s="19"/>
      <c r="C605" s="20"/>
      <c r="D605" s="20"/>
      <c r="E605" s="56"/>
      <c r="F605" s="20"/>
      <c r="G605" s="56"/>
      <c r="H605" s="56"/>
      <c r="I605" s="65"/>
    </row>
    <row r="606" spans="2:9" ht="15.75">
      <c r="B606" s="19"/>
      <c r="C606" s="20"/>
      <c r="D606" s="20"/>
      <c r="E606" s="56"/>
      <c r="F606" s="20"/>
      <c r="G606" s="56"/>
      <c r="H606" s="56"/>
      <c r="I606" s="65"/>
    </row>
    <row r="607" spans="2:9" ht="15.75">
      <c r="B607" s="19"/>
      <c r="C607" s="20"/>
      <c r="D607" s="20"/>
      <c r="E607" s="56"/>
      <c r="F607" s="20"/>
      <c r="G607" s="56"/>
      <c r="H607" s="56"/>
      <c r="I607" s="65"/>
    </row>
    <row r="608" spans="2:9" ht="15.75">
      <c r="B608" s="19"/>
      <c r="C608" s="20"/>
      <c r="D608" s="20"/>
      <c r="E608" s="56"/>
      <c r="F608" s="20"/>
      <c r="G608" s="56"/>
      <c r="H608" s="56"/>
      <c r="I608" s="65"/>
    </row>
    <row r="609" spans="2:9" ht="15.75">
      <c r="B609" s="19"/>
      <c r="C609" s="20"/>
      <c r="D609" s="20"/>
      <c r="E609" s="56"/>
      <c r="F609" s="20"/>
      <c r="G609" s="56"/>
      <c r="H609" s="56"/>
      <c r="I609" s="65"/>
    </row>
    <row r="610" spans="2:9" ht="15.75">
      <c r="B610" s="19"/>
      <c r="C610" s="20"/>
      <c r="D610" s="20"/>
      <c r="E610" s="56"/>
      <c r="F610" s="20"/>
      <c r="G610" s="56"/>
      <c r="H610" s="56"/>
      <c r="I610" s="65"/>
    </row>
    <row r="611" spans="2:9" ht="15.75">
      <c r="B611" s="19"/>
      <c r="C611" s="20"/>
      <c r="D611" s="20"/>
      <c r="E611" s="56"/>
      <c r="F611" s="20"/>
      <c r="G611" s="56"/>
      <c r="H611" s="56"/>
      <c r="I611" s="65"/>
    </row>
    <row r="612" spans="2:9" ht="15.75">
      <c r="B612" s="19"/>
      <c r="C612" s="20"/>
      <c r="D612" s="20"/>
      <c r="E612" s="56"/>
      <c r="F612" s="20"/>
      <c r="G612" s="56"/>
      <c r="H612" s="56"/>
      <c r="I612" s="65"/>
    </row>
    <row r="613" spans="2:9" ht="15.75">
      <c r="B613" s="19"/>
      <c r="C613" s="20"/>
      <c r="D613" s="20"/>
      <c r="E613" s="56"/>
      <c r="F613" s="20"/>
      <c r="G613" s="56"/>
      <c r="H613" s="56"/>
      <c r="I613" s="65"/>
    </row>
    <row r="614" spans="2:9" ht="15.75">
      <c r="B614" s="19"/>
      <c r="C614" s="20"/>
      <c r="D614" s="20"/>
      <c r="E614" s="56"/>
      <c r="F614" s="20"/>
      <c r="G614" s="56"/>
      <c r="H614" s="56"/>
      <c r="I614" s="65"/>
    </row>
    <row r="615" spans="2:9" ht="15.75">
      <c r="B615" s="19"/>
      <c r="C615" s="20"/>
      <c r="D615" s="20"/>
      <c r="E615" s="56"/>
      <c r="F615" s="20"/>
      <c r="G615" s="56"/>
      <c r="H615" s="56"/>
      <c r="I615" s="65"/>
    </row>
    <row r="616" spans="2:9" ht="15.75">
      <c r="B616" s="19"/>
      <c r="C616" s="20"/>
      <c r="D616" s="20"/>
      <c r="E616" s="56"/>
      <c r="F616" s="20"/>
      <c r="G616" s="56"/>
      <c r="H616" s="56"/>
      <c r="I616" s="65"/>
    </row>
    <row r="617" spans="2:9" ht="15.75">
      <c r="B617" s="19"/>
      <c r="C617" s="20"/>
      <c r="D617" s="20"/>
      <c r="E617" s="56"/>
      <c r="F617" s="20"/>
      <c r="G617" s="56"/>
      <c r="H617" s="56"/>
      <c r="I617" s="65"/>
    </row>
    <row r="618" spans="2:9" ht="15.75">
      <c r="B618" s="19"/>
      <c r="C618" s="20"/>
      <c r="D618" s="20"/>
      <c r="E618" s="56"/>
      <c r="F618" s="20"/>
      <c r="G618" s="56"/>
      <c r="H618" s="56"/>
      <c r="I618" s="65"/>
    </row>
    <row r="619" spans="2:9" ht="15.75">
      <c r="B619" s="19"/>
      <c r="C619" s="20"/>
      <c r="D619" s="20"/>
      <c r="E619" s="56"/>
      <c r="F619" s="20"/>
      <c r="G619" s="56"/>
      <c r="H619" s="56"/>
      <c r="I619" s="65"/>
    </row>
    <row r="620" spans="2:9" ht="15.75">
      <c r="B620" s="19"/>
      <c r="C620" s="20"/>
      <c r="D620" s="20"/>
      <c r="E620" s="56"/>
      <c r="F620" s="20"/>
      <c r="G620" s="56"/>
      <c r="H620" s="56"/>
      <c r="I620" s="65"/>
    </row>
    <row r="621" spans="2:9" ht="15.75">
      <c r="B621" s="19"/>
      <c r="C621" s="20"/>
      <c r="D621" s="20"/>
      <c r="E621" s="56"/>
      <c r="F621" s="20"/>
      <c r="G621" s="56"/>
      <c r="H621" s="56"/>
      <c r="I621" s="65"/>
    </row>
    <row r="622" spans="2:9" ht="15.75">
      <c r="B622" s="19"/>
      <c r="C622" s="20"/>
      <c r="D622" s="20"/>
      <c r="E622" s="56"/>
      <c r="F622" s="20"/>
      <c r="G622" s="56"/>
      <c r="H622" s="56"/>
      <c r="I622" s="65"/>
    </row>
    <row r="623" spans="2:9" ht="15.75">
      <c r="B623" s="19"/>
      <c r="C623" s="20"/>
      <c r="D623" s="20"/>
      <c r="E623" s="56"/>
      <c r="F623" s="20"/>
      <c r="G623" s="56"/>
      <c r="H623" s="56"/>
      <c r="I623" s="65"/>
    </row>
    <row r="624" spans="2:9" ht="15.75">
      <c r="B624" s="19"/>
      <c r="C624" s="20"/>
      <c r="D624" s="20"/>
      <c r="E624" s="56"/>
      <c r="F624" s="20"/>
      <c r="G624" s="56"/>
      <c r="H624" s="56"/>
      <c r="I624" s="65"/>
    </row>
    <row r="625" spans="2:9" ht="15.75">
      <c r="B625" s="19"/>
      <c r="C625" s="20"/>
      <c r="D625" s="20"/>
      <c r="E625" s="56"/>
      <c r="F625" s="20"/>
      <c r="G625" s="56"/>
      <c r="H625" s="56"/>
      <c r="I625" s="65"/>
    </row>
    <row r="626" spans="2:9" ht="15.75">
      <c r="B626" s="19"/>
      <c r="C626" s="20"/>
      <c r="D626" s="20"/>
      <c r="E626" s="56"/>
      <c r="F626" s="20"/>
      <c r="G626" s="56"/>
      <c r="H626" s="56"/>
      <c r="I626" s="65"/>
    </row>
    <row r="627" spans="2:9" ht="15.75">
      <c r="B627" s="19"/>
      <c r="C627" s="20"/>
      <c r="D627" s="20"/>
      <c r="E627" s="56"/>
      <c r="F627" s="20"/>
      <c r="G627" s="56"/>
      <c r="H627" s="56"/>
      <c r="I627" s="65"/>
    </row>
    <row r="628" spans="2:9" ht="15.75">
      <c r="B628" s="19"/>
      <c r="C628" s="20"/>
      <c r="D628" s="20"/>
      <c r="E628" s="56"/>
      <c r="F628" s="20"/>
      <c r="G628" s="56"/>
      <c r="H628" s="56"/>
      <c r="I628" s="65"/>
    </row>
    <row r="629" spans="2:9" ht="15.75">
      <c r="B629" s="19"/>
      <c r="C629" s="20"/>
      <c r="D629" s="20"/>
      <c r="E629" s="56"/>
      <c r="F629" s="20"/>
      <c r="G629" s="56"/>
      <c r="H629" s="56"/>
      <c r="I629" s="65"/>
    </row>
    <row r="630" spans="2:9" ht="15.75">
      <c r="B630" s="19"/>
      <c r="C630" s="20"/>
      <c r="D630" s="20"/>
      <c r="E630" s="56"/>
      <c r="F630" s="20"/>
      <c r="G630" s="56"/>
      <c r="H630" s="56"/>
      <c r="I630" s="65"/>
    </row>
    <row r="631" spans="2:9" ht="15.75">
      <c r="B631" s="19"/>
      <c r="C631" s="20"/>
      <c r="D631" s="20"/>
      <c r="E631" s="56"/>
      <c r="F631" s="20"/>
      <c r="G631" s="56"/>
      <c r="H631" s="56"/>
      <c r="I631" s="65"/>
    </row>
    <row r="632" spans="2:9" ht="15.75">
      <c r="B632" s="19"/>
      <c r="C632" s="20"/>
      <c r="D632" s="20"/>
      <c r="E632" s="56"/>
      <c r="F632" s="20"/>
      <c r="G632" s="56"/>
      <c r="H632" s="56"/>
      <c r="I632" s="65"/>
    </row>
    <row r="633" spans="2:9" ht="15.75">
      <c r="B633" s="19"/>
      <c r="C633" s="20"/>
      <c r="D633" s="20"/>
      <c r="E633" s="56"/>
      <c r="F633" s="20"/>
      <c r="G633" s="56"/>
      <c r="H633" s="56"/>
      <c r="I633" s="65"/>
    </row>
    <row r="634" spans="2:9" ht="15.75">
      <c r="B634" s="19"/>
      <c r="C634" s="20"/>
      <c r="D634" s="20"/>
      <c r="E634" s="56"/>
      <c r="F634" s="20"/>
      <c r="G634" s="56"/>
      <c r="H634" s="56"/>
      <c r="I634" s="65"/>
    </row>
    <row r="635" spans="2:9" ht="15.75">
      <c r="B635" s="19"/>
      <c r="C635" s="20"/>
      <c r="D635" s="20"/>
      <c r="E635" s="56"/>
      <c r="F635" s="20"/>
      <c r="G635" s="56"/>
      <c r="H635" s="56"/>
      <c r="I635" s="65"/>
    </row>
    <row r="636" spans="2:9" ht="15.75">
      <c r="B636" s="19"/>
      <c r="C636" s="20"/>
      <c r="D636" s="20"/>
      <c r="E636" s="56"/>
      <c r="F636" s="20"/>
      <c r="G636" s="56"/>
      <c r="H636" s="56"/>
      <c r="I636" s="65"/>
    </row>
    <row r="637" spans="2:9" ht="15.75">
      <c r="B637" s="19"/>
      <c r="C637" s="20"/>
      <c r="D637" s="20"/>
      <c r="E637" s="56"/>
      <c r="F637" s="20"/>
      <c r="G637" s="56"/>
      <c r="H637" s="56"/>
      <c r="I637" s="65"/>
    </row>
    <row r="638" spans="2:9" ht="15.75">
      <c r="B638" s="19"/>
      <c r="C638" s="20"/>
      <c r="D638" s="20"/>
      <c r="E638" s="56"/>
      <c r="F638" s="20"/>
      <c r="G638" s="56"/>
      <c r="H638" s="56"/>
      <c r="I638" s="65"/>
    </row>
    <row r="639" spans="2:9" ht="15.75">
      <c r="B639" s="19"/>
      <c r="C639" s="20"/>
      <c r="D639" s="20"/>
      <c r="E639" s="56"/>
      <c r="F639" s="20"/>
      <c r="G639" s="56"/>
      <c r="H639" s="56"/>
      <c r="I639" s="65"/>
    </row>
    <row r="640" spans="2:9" ht="15.75">
      <c r="B640" s="19"/>
      <c r="C640" s="20"/>
      <c r="D640" s="20"/>
      <c r="E640" s="56"/>
      <c r="F640" s="20"/>
      <c r="G640" s="56"/>
      <c r="H640" s="56"/>
      <c r="I640" s="65"/>
    </row>
    <row r="641" spans="2:9" ht="15.75">
      <c r="B641" s="19"/>
      <c r="C641" s="20"/>
      <c r="D641" s="20"/>
      <c r="E641" s="56"/>
      <c r="F641" s="20"/>
      <c r="G641" s="56"/>
      <c r="H641" s="56"/>
      <c r="I641" s="65"/>
    </row>
    <row r="642" spans="2:9" ht="15.75">
      <c r="B642" s="19"/>
      <c r="C642" s="20"/>
      <c r="D642" s="20"/>
      <c r="E642" s="56"/>
      <c r="F642" s="20"/>
      <c r="G642" s="56"/>
      <c r="H642" s="56"/>
      <c r="I642" s="65"/>
    </row>
    <row r="643" spans="2:9" ht="15.75">
      <c r="B643" s="19"/>
      <c r="C643" s="20"/>
      <c r="D643" s="20"/>
      <c r="E643" s="56"/>
      <c r="F643" s="20"/>
      <c r="G643" s="56"/>
      <c r="H643" s="56"/>
      <c r="I643" s="65"/>
    </row>
    <row r="644" spans="2:9" ht="15.75">
      <c r="B644" s="19"/>
      <c r="C644" s="20"/>
      <c r="D644" s="20"/>
      <c r="E644" s="56"/>
      <c r="F644" s="20"/>
      <c r="G644" s="56"/>
      <c r="H644" s="56"/>
      <c r="I644" s="65"/>
    </row>
    <row r="645" spans="2:9" ht="15.75">
      <c r="B645" s="19"/>
      <c r="C645" s="20"/>
      <c r="D645" s="20"/>
      <c r="E645" s="56"/>
      <c r="F645" s="20"/>
      <c r="G645" s="56"/>
      <c r="H645" s="56"/>
      <c r="I645" s="65"/>
    </row>
    <row r="646" spans="2:9" ht="15.75">
      <c r="B646" s="19"/>
      <c r="C646" s="20"/>
      <c r="D646" s="20"/>
      <c r="E646" s="56"/>
      <c r="F646" s="20"/>
      <c r="G646" s="56"/>
      <c r="H646" s="56"/>
      <c r="I646" s="65"/>
    </row>
    <row r="647" spans="2:9" ht="15.75">
      <c r="B647" s="19"/>
      <c r="C647" s="20"/>
      <c r="D647" s="20"/>
      <c r="E647" s="56"/>
      <c r="F647" s="20"/>
      <c r="G647" s="56"/>
      <c r="H647" s="56"/>
      <c r="I647" s="65"/>
    </row>
    <row r="648" spans="2:9" ht="15.75">
      <c r="B648" s="19"/>
      <c r="C648" s="20"/>
      <c r="D648" s="20"/>
      <c r="E648" s="56"/>
      <c r="F648" s="20"/>
      <c r="G648" s="56"/>
      <c r="H648" s="56"/>
      <c r="I648" s="65"/>
    </row>
    <row r="649" spans="2:9" ht="15.75">
      <c r="B649" s="19"/>
      <c r="C649" s="20"/>
      <c r="D649" s="20"/>
      <c r="E649" s="56"/>
      <c r="F649" s="20"/>
      <c r="G649" s="56"/>
      <c r="H649" s="56"/>
      <c r="I649" s="65"/>
    </row>
    <row r="650" spans="2:9" ht="15.75">
      <c r="B650" s="19"/>
      <c r="C650" s="20"/>
      <c r="D650" s="20"/>
      <c r="E650" s="56"/>
      <c r="F650" s="20"/>
      <c r="G650" s="56"/>
      <c r="H650" s="56"/>
      <c r="I650" s="65"/>
    </row>
    <row r="651" spans="2:9" ht="15.75">
      <c r="B651" s="19"/>
      <c r="C651" s="20"/>
      <c r="D651" s="20"/>
      <c r="E651" s="56"/>
      <c r="F651" s="20"/>
      <c r="G651" s="56"/>
      <c r="H651" s="56"/>
      <c r="I651" s="65"/>
    </row>
    <row r="652" spans="2:9" ht="15.75">
      <c r="B652" s="19"/>
      <c r="C652" s="20"/>
      <c r="D652" s="20"/>
      <c r="E652" s="56"/>
      <c r="F652" s="20"/>
      <c r="G652" s="56"/>
      <c r="H652" s="56"/>
      <c r="I652" s="65"/>
    </row>
    <row r="653" spans="2:9" ht="15.75">
      <c r="B653" s="19"/>
      <c r="C653" s="20"/>
      <c r="D653" s="20"/>
      <c r="E653" s="56"/>
      <c r="F653" s="20"/>
      <c r="G653" s="56"/>
      <c r="H653" s="56"/>
      <c r="I653" s="65"/>
    </row>
    <row r="654" spans="2:9" ht="15.75">
      <c r="B654" s="19"/>
      <c r="C654" s="20"/>
      <c r="D654" s="20"/>
      <c r="E654" s="56"/>
      <c r="F654" s="20"/>
      <c r="G654" s="56"/>
      <c r="H654" s="56"/>
      <c r="I654" s="65"/>
    </row>
    <row r="655" spans="2:9" ht="15.75">
      <c r="B655" s="19"/>
      <c r="C655" s="20"/>
      <c r="D655" s="20"/>
      <c r="E655" s="56"/>
      <c r="F655" s="20"/>
      <c r="G655" s="56"/>
      <c r="H655" s="56"/>
      <c r="I655" s="65"/>
    </row>
    <row r="656" spans="2:9" ht="15.75">
      <c r="B656" s="19"/>
      <c r="C656" s="20"/>
      <c r="D656" s="20"/>
      <c r="E656" s="56"/>
      <c r="F656" s="20"/>
      <c r="G656" s="56"/>
      <c r="H656" s="56"/>
      <c r="I656" s="65"/>
    </row>
    <row r="657" spans="2:9" ht="15.75">
      <c r="B657" s="19"/>
      <c r="C657" s="20"/>
      <c r="D657" s="20"/>
      <c r="E657" s="56"/>
      <c r="F657" s="20"/>
      <c r="G657" s="56"/>
      <c r="H657" s="56"/>
      <c r="I657" s="65"/>
    </row>
    <row r="658" spans="2:9" ht="15.75">
      <c r="B658" s="19"/>
      <c r="C658" s="20"/>
      <c r="D658" s="20"/>
      <c r="E658" s="56"/>
      <c r="F658" s="20"/>
      <c r="G658" s="56"/>
      <c r="H658" s="56"/>
      <c r="I658" s="65"/>
    </row>
    <row r="659" spans="2:9" ht="15.75">
      <c r="B659" s="19"/>
      <c r="C659" s="20"/>
      <c r="D659" s="20"/>
      <c r="E659" s="56"/>
      <c r="F659" s="20"/>
      <c r="G659" s="56"/>
      <c r="H659" s="56"/>
      <c r="I659" s="65"/>
    </row>
    <row r="660" spans="2:9" ht="15.75">
      <c r="B660" s="19"/>
      <c r="C660" s="20"/>
      <c r="D660" s="20"/>
      <c r="E660" s="56"/>
      <c r="F660" s="20"/>
      <c r="G660" s="56"/>
      <c r="H660" s="56"/>
      <c r="I660" s="65"/>
    </row>
    <row r="661" spans="2:9" ht="15.75">
      <c r="B661" s="19"/>
      <c r="C661" s="20"/>
      <c r="D661" s="20"/>
      <c r="E661" s="56"/>
      <c r="F661" s="20"/>
      <c r="G661" s="56"/>
      <c r="H661" s="56"/>
      <c r="I661" s="65"/>
    </row>
    <row r="662" spans="2:9" ht="15.75">
      <c r="B662" s="19"/>
      <c r="C662" s="20"/>
      <c r="D662" s="20"/>
      <c r="E662" s="56"/>
      <c r="F662" s="20"/>
      <c r="G662" s="56"/>
      <c r="H662" s="56"/>
      <c r="I662" s="65"/>
    </row>
    <row r="663" spans="2:9" ht="15.75">
      <c r="B663" s="19"/>
      <c r="C663" s="20"/>
      <c r="D663" s="20"/>
      <c r="E663" s="56"/>
      <c r="F663" s="20"/>
      <c r="G663" s="56"/>
      <c r="H663" s="56"/>
      <c r="I663" s="65"/>
    </row>
    <row r="664" spans="2:9" ht="15.75">
      <c r="B664" s="19"/>
      <c r="C664" s="20"/>
      <c r="D664" s="20"/>
      <c r="E664" s="56"/>
      <c r="F664" s="20"/>
      <c r="G664" s="56"/>
      <c r="H664" s="56"/>
      <c r="I664" s="65"/>
    </row>
    <row r="665" spans="2:9" ht="15.75">
      <c r="B665" s="19"/>
      <c r="C665" s="20"/>
      <c r="D665" s="20"/>
      <c r="E665" s="56"/>
      <c r="F665" s="20"/>
      <c r="G665" s="56"/>
      <c r="H665" s="56"/>
      <c r="I665" s="65"/>
    </row>
    <row r="666" spans="2:9" ht="15.75">
      <c r="B666" s="19"/>
      <c r="C666" s="20"/>
      <c r="D666" s="20"/>
      <c r="E666" s="56"/>
      <c r="F666" s="20"/>
      <c r="G666" s="56"/>
      <c r="H666" s="56"/>
      <c r="I666" s="65"/>
    </row>
    <row r="667" spans="2:9" ht="15.75">
      <c r="B667" s="19"/>
      <c r="C667" s="20"/>
      <c r="D667" s="20"/>
      <c r="E667" s="56"/>
      <c r="F667" s="20"/>
      <c r="G667" s="56"/>
      <c r="H667" s="56"/>
      <c r="I667" s="65"/>
    </row>
    <row r="668" spans="2:9" ht="15.75">
      <c r="B668" s="19"/>
      <c r="C668" s="20"/>
      <c r="D668" s="20"/>
      <c r="E668" s="56"/>
      <c r="F668" s="20"/>
      <c r="G668" s="56"/>
      <c r="H668" s="56"/>
      <c r="I668" s="65"/>
    </row>
    <row r="669" spans="2:9" ht="15.75">
      <c r="B669" s="19"/>
      <c r="C669" s="20"/>
      <c r="D669" s="20"/>
      <c r="E669" s="56"/>
      <c r="F669" s="20"/>
      <c r="G669" s="56"/>
      <c r="H669" s="56"/>
      <c r="I669" s="65"/>
    </row>
    <row r="670" spans="2:9" ht="15.75">
      <c r="B670" s="19"/>
      <c r="C670" s="20"/>
      <c r="D670" s="20"/>
      <c r="E670" s="56"/>
      <c r="F670" s="20"/>
      <c r="G670" s="56"/>
      <c r="H670" s="56"/>
      <c r="I670" s="65"/>
    </row>
    <row r="671" spans="2:9" ht="15.75">
      <c r="B671" s="19"/>
      <c r="C671" s="20"/>
      <c r="D671" s="20"/>
      <c r="E671" s="56"/>
      <c r="F671" s="20"/>
      <c r="G671" s="56"/>
      <c r="H671" s="56"/>
      <c r="I671" s="65"/>
    </row>
  </sheetData>
  <sheetProtection/>
  <mergeCells count="2">
    <mergeCell ref="B203:H203"/>
    <mergeCell ref="E25:G25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CPFF Sub Budget Template</dc:title>
  <dc:subject/>
  <dc:creator>DAI</dc:creator>
  <cp:keywords/>
  <dc:description/>
  <cp:lastModifiedBy>Erica Berkenpas</cp:lastModifiedBy>
  <cp:lastPrinted>2015-07-22T16:48:23Z</cp:lastPrinted>
  <dcterms:created xsi:type="dcterms:W3CDTF">1999-09-27T20:13:43Z</dcterms:created>
  <dcterms:modified xsi:type="dcterms:W3CDTF">2018-10-08T05:29:39Z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ol Type">
    <vt:lpwstr>Estimating and Pricing</vt:lpwstr>
  </property>
  <property fmtid="{D5CDD505-2E9C-101B-9397-08002B2CF9AE}" pid="3" name="ContentType">
    <vt:lpwstr>Document</vt:lpwstr>
  </property>
  <property fmtid="{D5CDD505-2E9C-101B-9397-08002B2CF9AE}" pid="4" name="Description0">
    <vt:lpwstr>January 2010</vt:lpwstr>
  </property>
  <property fmtid="{D5CDD505-2E9C-101B-9397-08002B2CF9AE}" pid="5" name="Additional Keywords">
    <vt:lpwstr>Subcontracting Tools and Templates</vt:lpwstr>
  </property>
  <property fmtid="{D5CDD505-2E9C-101B-9397-08002B2CF9AE}" pid="6" name="Source">
    <vt:lpwstr>Proposal Tools and Templates</vt:lpwstr>
  </property>
  <property fmtid="{D5CDD505-2E9C-101B-9397-08002B2CF9AE}" pid="7" name="Document Type">
    <vt:lpwstr>Template</vt:lpwstr>
  </property>
  <property fmtid="{D5CDD505-2E9C-101B-9397-08002B2CF9AE}" pid="8" name="Sub-Category">
    <vt:lpwstr>Budget Templates</vt:lpwstr>
  </property>
  <property fmtid="{D5CDD505-2E9C-101B-9397-08002B2CF9AE}" pid="9" name="Client">
    <vt:lpwstr/>
  </property>
  <property fmtid="{D5CDD505-2E9C-101B-9397-08002B2CF9AE}" pid="10" name="Category">
    <vt:lpwstr>Subcontracts</vt:lpwstr>
  </property>
  <property fmtid="{D5CDD505-2E9C-101B-9397-08002B2CF9AE}" pid="11" name="Non-Donor Specific">
    <vt:lpwstr>1</vt:lpwstr>
  </property>
  <property fmtid="{D5CDD505-2E9C-101B-9397-08002B2CF9AE}" pid="12" name="Order">
    <vt:lpwstr>73200.0000000000</vt:lpwstr>
  </property>
  <property fmtid="{D5CDD505-2E9C-101B-9397-08002B2CF9AE}" pid="13" name="Publication Date">
    <vt:lpwstr/>
  </property>
</Properties>
</file>